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6. PERANGKAAN\Statistik Suku Tahunan\2019\Q4\Udara\"/>
    </mc:Choice>
  </mc:AlternateContent>
  <bookViews>
    <workbookView xWindow="0" yWindow="0" windowWidth="19440" windowHeight="9630" activeTab="3"/>
  </bookViews>
  <sheets>
    <sheet name="J4.4 Q1 2019" sheetId="1" r:id="rId1"/>
    <sheet name="J4.4 Q2 2019" sheetId="10" r:id="rId2"/>
    <sheet name="J4.4 Q3 2019" sheetId="18" r:id="rId3"/>
    <sheet name="J4.4 Q4 2019" sheetId="26" r:id="rId4"/>
    <sheet name="J4.5 Q1 2019" sheetId="3" r:id="rId5"/>
    <sheet name="J4.5 Q2 2019" sheetId="11" r:id="rId6"/>
    <sheet name="J4.5 Q3 2019" sheetId="19" r:id="rId7"/>
    <sheet name="J4.5 Q4 2019" sheetId="27" r:id="rId8"/>
    <sheet name="J4.6 Q1 2019" sheetId="4" r:id="rId9"/>
    <sheet name="J4.6 Q2 2019" sheetId="12" r:id="rId10"/>
    <sheet name="J4.6 Q3 2019" sheetId="20" r:id="rId11"/>
    <sheet name="J4.6 Q4 2019" sheetId="28" r:id="rId12"/>
    <sheet name="J4.7 Q1 2019" sheetId="5" r:id="rId13"/>
    <sheet name="J4.7 Q2 2019" sheetId="13" r:id="rId14"/>
    <sheet name="J4.7 Q3 2019" sheetId="21" r:id="rId15"/>
    <sheet name="J4.7 Q4 2019" sheetId="29" r:id="rId16"/>
    <sheet name="J4.8 Q1 2019" sheetId="6" r:id="rId17"/>
    <sheet name="J4.8 Q2 2019" sheetId="14" r:id="rId18"/>
    <sheet name="J4.8 Q3 2019" sheetId="22" r:id="rId19"/>
    <sheet name="J4.8 Q4 2019" sheetId="30" r:id="rId20"/>
    <sheet name="J4.9 Q1 2019" sheetId="7" r:id="rId21"/>
    <sheet name="J4.9 Q2 2019" sheetId="15" r:id="rId22"/>
    <sheet name="J4.9 Q3 2019" sheetId="23" r:id="rId23"/>
    <sheet name="J4.9 Q4 2019" sheetId="31" r:id="rId24"/>
    <sheet name="J4.10 Q1 2019" sheetId="8" r:id="rId25"/>
    <sheet name="J4.10 Q2 2019" sheetId="16" r:id="rId26"/>
    <sheet name="J4.10 Q3 2019" sheetId="24" r:id="rId27"/>
    <sheet name="J4.10 Q4 2019" sheetId="32" r:id="rId28"/>
    <sheet name="J4.11 Q1 2019" sheetId="9" r:id="rId29"/>
    <sheet name="J4.11 Q2 2019" sheetId="17" r:id="rId30"/>
    <sheet name="J4.11 Q3 2019" sheetId="25" r:id="rId31"/>
    <sheet name="J4.11 Q4 2019 " sheetId="33" r:id="rId32"/>
  </sheets>
  <definedNames>
    <definedName name="_xlnm.Print_Area" localSheetId="28">'J4.11 Q1 2019'!$A$1:$L$44</definedName>
    <definedName name="_xlnm.Print_Area" localSheetId="29">'J4.11 Q2 2019'!$A$1:$L$44</definedName>
    <definedName name="_xlnm.Print_Area" localSheetId="30">'J4.11 Q3 2019'!$A$1:$L$44</definedName>
    <definedName name="_xlnm.Print_Area" localSheetId="31">'J4.11 Q4 2019 '!$A$1:$L$44</definedName>
    <definedName name="_xlnm.Print_Area" localSheetId="4">'J4.5 Q1 2019'!$A$1:$P$42</definedName>
    <definedName name="_xlnm.Print_Area" localSheetId="5">'J4.5 Q2 2019'!$A$1:$P$42</definedName>
    <definedName name="_xlnm.Print_Area" localSheetId="6">'J4.5 Q3 2019'!$A$1:$P$42</definedName>
    <definedName name="_xlnm.Print_Area" localSheetId="7">'J4.5 Q4 2019'!$A$1:$P$42</definedName>
    <definedName name="_xlnm.Print_Area" localSheetId="12">'J4.7 Q1 2019'!$A$1:$P$42</definedName>
    <definedName name="_xlnm.Print_Area" localSheetId="13">'J4.7 Q2 2019'!$A$1:$P$42</definedName>
    <definedName name="_xlnm.Print_Area" localSheetId="14">'J4.7 Q3 2019'!$A$1:$P$42</definedName>
    <definedName name="_xlnm.Print_Area" localSheetId="15">'J4.7 Q4 2019'!$A$1:$P$42</definedName>
  </definedNames>
  <calcPr calcId="162913"/>
</workbook>
</file>

<file path=xl/calcChain.xml><?xml version="1.0" encoding="utf-8"?>
<calcChain xmlns="http://schemas.openxmlformats.org/spreadsheetml/2006/main">
  <c r="H36" i="33" l="1"/>
  <c r="J35" i="33"/>
  <c r="J33" i="33"/>
  <c r="J32" i="33"/>
  <c r="H31" i="33"/>
  <c r="H29" i="33"/>
  <c r="H28" i="33"/>
  <c r="F39" i="33"/>
  <c r="J25" i="33"/>
  <c r="J24" i="33"/>
  <c r="H23" i="33"/>
  <c r="J21" i="33"/>
  <c r="H20" i="33"/>
  <c r="J19" i="33"/>
  <c r="L19" i="33" s="1"/>
  <c r="F37" i="33"/>
  <c r="H16" i="33"/>
  <c r="K14" i="33"/>
  <c r="J14" i="33"/>
  <c r="G39" i="33"/>
  <c r="H11" i="33"/>
  <c r="H10" i="33"/>
  <c r="D36" i="33"/>
  <c r="D34" i="33"/>
  <c r="D32" i="33"/>
  <c r="D30" i="33"/>
  <c r="C39" i="33"/>
  <c r="J26" i="33"/>
  <c r="D24" i="33"/>
  <c r="J22" i="33"/>
  <c r="D20" i="33"/>
  <c r="J18" i="33"/>
  <c r="K16" i="33"/>
  <c r="J16" i="33"/>
  <c r="J11" i="33"/>
  <c r="G40" i="33"/>
  <c r="C40" i="33"/>
  <c r="B40" i="33"/>
  <c r="G37" i="33"/>
  <c r="K36" i="33"/>
  <c r="J36" i="33"/>
  <c r="K35" i="33"/>
  <c r="D35" i="33"/>
  <c r="K34" i="33"/>
  <c r="L34" i="33" s="1"/>
  <c r="J34" i="33"/>
  <c r="H34" i="33"/>
  <c r="K33" i="33"/>
  <c r="D33" i="33"/>
  <c r="K32" i="33"/>
  <c r="H32" i="33"/>
  <c r="K31" i="33"/>
  <c r="J31" i="33"/>
  <c r="D31" i="33"/>
  <c r="K30" i="33"/>
  <c r="J30" i="33"/>
  <c r="H30" i="33"/>
  <c r="K29" i="33"/>
  <c r="D29" i="33"/>
  <c r="K28" i="33"/>
  <c r="J28" i="33"/>
  <c r="K27" i="33"/>
  <c r="H27" i="33"/>
  <c r="D27" i="33"/>
  <c r="K26" i="33"/>
  <c r="H26" i="33"/>
  <c r="K25" i="33"/>
  <c r="D25" i="33"/>
  <c r="K24" i="33"/>
  <c r="H24" i="33"/>
  <c r="K23" i="33"/>
  <c r="J23" i="33"/>
  <c r="D23" i="33"/>
  <c r="K22" i="33"/>
  <c r="H22" i="33"/>
  <c r="K21" i="33"/>
  <c r="H21" i="33"/>
  <c r="D21" i="33"/>
  <c r="K20" i="33"/>
  <c r="K19" i="33"/>
  <c r="D19" i="33"/>
  <c r="K18" i="33"/>
  <c r="H18" i="33"/>
  <c r="D18" i="33"/>
  <c r="K17" i="33"/>
  <c r="D17" i="33"/>
  <c r="K15" i="33"/>
  <c r="J15" i="33"/>
  <c r="H15" i="33"/>
  <c r="D15" i="33"/>
  <c r="K13" i="33"/>
  <c r="J13" i="33"/>
  <c r="H13" i="33"/>
  <c r="D13" i="33"/>
  <c r="K12" i="33"/>
  <c r="H12" i="33"/>
  <c r="K11" i="33"/>
  <c r="K10" i="33"/>
  <c r="J10" i="33"/>
  <c r="D10" i="33"/>
  <c r="K9" i="33"/>
  <c r="J9" i="33"/>
  <c r="H9" i="33"/>
  <c r="D9" i="33"/>
  <c r="L15" i="33" l="1"/>
  <c r="L30" i="33"/>
  <c r="J27" i="33"/>
  <c r="L27" i="33" s="1"/>
  <c r="J20" i="33"/>
  <c r="L20" i="33" s="1"/>
  <c r="H40" i="33"/>
  <c r="H19" i="33"/>
  <c r="H35" i="33"/>
  <c r="J29" i="33"/>
  <c r="L29" i="33" s="1"/>
  <c r="H17" i="33"/>
  <c r="H25" i="33"/>
  <c r="J17" i="33"/>
  <c r="L17" i="33" s="1"/>
  <c r="H33" i="33"/>
  <c r="F40" i="33"/>
  <c r="F41" i="33" s="1"/>
  <c r="L28" i="33"/>
  <c r="H39" i="33"/>
  <c r="L36" i="33"/>
  <c r="G41" i="33"/>
  <c r="H14" i="33"/>
  <c r="H37" i="33"/>
  <c r="L9" i="33"/>
  <c r="L35" i="33"/>
  <c r="K39" i="33"/>
  <c r="L31" i="33"/>
  <c r="L21" i="33"/>
  <c r="L33" i="33"/>
  <c r="L32" i="33"/>
  <c r="L25" i="33"/>
  <c r="L16" i="33"/>
  <c r="L23" i="33"/>
  <c r="C37" i="33"/>
  <c r="C41" i="33" s="1"/>
  <c r="D16" i="33"/>
  <c r="B37" i="33"/>
  <c r="K40" i="33"/>
  <c r="D22" i="33"/>
  <c r="D26" i="33"/>
  <c r="J40" i="33"/>
  <c r="D28" i="33"/>
  <c r="B39" i="33"/>
  <c r="L18" i="33"/>
  <c r="L22" i="33"/>
  <c r="L24" i="33"/>
  <c r="L26" i="33"/>
  <c r="K37" i="33"/>
  <c r="D40" i="33"/>
  <c r="L11" i="33"/>
  <c r="L14" i="33"/>
  <c r="D12" i="33"/>
  <c r="D14" i="33"/>
  <c r="L10" i="33"/>
  <c r="J12" i="33"/>
  <c r="D11" i="33"/>
  <c r="L13" i="33"/>
  <c r="J37" i="33" l="1"/>
  <c r="H41" i="33"/>
  <c r="J39" i="33"/>
  <c r="L12" i="33"/>
  <c r="L39" i="33" s="1"/>
  <c r="K41" i="33"/>
  <c r="L40" i="33"/>
  <c r="B41" i="33"/>
  <c r="D39" i="33"/>
  <c r="L37" i="33"/>
  <c r="D37" i="33"/>
  <c r="J41" i="33" l="1"/>
  <c r="D41" i="33"/>
  <c r="L41" i="33"/>
  <c r="E35" i="32" l="1"/>
  <c r="D35" i="32"/>
  <c r="C35" i="32"/>
  <c r="B35" i="32"/>
  <c r="E34" i="32"/>
  <c r="D34" i="32"/>
  <c r="C34" i="32"/>
  <c r="B34" i="32"/>
  <c r="E33" i="32"/>
  <c r="D33" i="32"/>
  <c r="C33" i="32"/>
  <c r="B33" i="32"/>
  <c r="P32" i="31"/>
  <c r="P31" i="31"/>
  <c r="P30" i="31"/>
  <c r="N37" i="31"/>
  <c r="P27" i="31"/>
  <c r="P24" i="31"/>
  <c r="P23" i="31"/>
  <c r="P22" i="31"/>
  <c r="P18" i="31"/>
  <c r="P15" i="31"/>
  <c r="N36" i="31"/>
  <c r="P11" i="31"/>
  <c r="P10" i="31"/>
  <c r="K34" i="31"/>
  <c r="K32" i="31"/>
  <c r="H32" i="31"/>
  <c r="G37" i="31"/>
  <c r="J30" i="31"/>
  <c r="H28" i="31"/>
  <c r="J27" i="31"/>
  <c r="H26" i="31"/>
  <c r="J26" i="31"/>
  <c r="J24" i="31"/>
  <c r="K22" i="31"/>
  <c r="H20" i="31"/>
  <c r="J19" i="31"/>
  <c r="K18" i="31"/>
  <c r="J16" i="31"/>
  <c r="H14" i="31"/>
  <c r="J14" i="31"/>
  <c r="G36" i="31"/>
  <c r="F36" i="31"/>
  <c r="H11" i="31"/>
  <c r="H10" i="31"/>
  <c r="J10" i="31"/>
  <c r="D34" i="31"/>
  <c r="D33" i="31"/>
  <c r="J33" i="31"/>
  <c r="J31" i="31"/>
  <c r="K28" i="31"/>
  <c r="D27" i="31"/>
  <c r="D26" i="31"/>
  <c r="D25" i="31"/>
  <c r="J25" i="31"/>
  <c r="J23" i="31"/>
  <c r="D20" i="31"/>
  <c r="J20" i="31"/>
  <c r="D18" i="31"/>
  <c r="J17" i="31"/>
  <c r="K16" i="31"/>
  <c r="D15" i="31"/>
  <c r="D13" i="31"/>
  <c r="B36" i="31"/>
  <c r="B35" i="31"/>
  <c r="O37" i="31"/>
  <c r="M37" i="31"/>
  <c r="I37" i="31"/>
  <c r="F37" i="31"/>
  <c r="E37" i="31"/>
  <c r="C37" i="31"/>
  <c r="B37" i="31"/>
  <c r="O36" i="31"/>
  <c r="C36" i="31"/>
  <c r="O35" i="31"/>
  <c r="O38" i="31" s="1"/>
  <c r="G35" i="31"/>
  <c r="F35" i="31"/>
  <c r="C35" i="31"/>
  <c r="P34" i="31"/>
  <c r="J34" i="31"/>
  <c r="P33" i="31"/>
  <c r="K33" i="31"/>
  <c r="H33" i="31"/>
  <c r="D32" i="31"/>
  <c r="K31" i="31"/>
  <c r="H31" i="31"/>
  <c r="D31" i="31"/>
  <c r="H30" i="31"/>
  <c r="D30" i="31"/>
  <c r="P29" i="31"/>
  <c r="K29" i="31"/>
  <c r="J29" i="31"/>
  <c r="H29" i="31"/>
  <c r="D29" i="31"/>
  <c r="J28" i="31"/>
  <c r="D28" i="31"/>
  <c r="K27" i="31"/>
  <c r="P26" i="31"/>
  <c r="K26" i="31"/>
  <c r="P25" i="31"/>
  <c r="K25" i="31"/>
  <c r="H25" i="31"/>
  <c r="K24" i="31"/>
  <c r="H24" i="31"/>
  <c r="D24" i="31"/>
  <c r="K23" i="31"/>
  <c r="H23" i="31"/>
  <c r="D23" i="31"/>
  <c r="J22" i="31"/>
  <c r="D22" i="31"/>
  <c r="P21" i="31"/>
  <c r="K21" i="31"/>
  <c r="J21" i="31"/>
  <c r="H21" i="31"/>
  <c r="D21" i="31"/>
  <c r="K20" i="31"/>
  <c r="P19" i="31"/>
  <c r="K19" i="31"/>
  <c r="H19" i="31"/>
  <c r="D19" i="31"/>
  <c r="J18" i="31"/>
  <c r="P17" i="31"/>
  <c r="K17" i="31"/>
  <c r="H17" i="31"/>
  <c r="D17" i="31"/>
  <c r="P16" i="31"/>
  <c r="H16" i="31"/>
  <c r="K15" i="31"/>
  <c r="J15" i="31"/>
  <c r="H15" i="31"/>
  <c r="P14" i="31"/>
  <c r="D14" i="31"/>
  <c r="P13" i="31"/>
  <c r="K13" i="31"/>
  <c r="J13" i="31"/>
  <c r="H13" i="31"/>
  <c r="P12" i="31"/>
  <c r="H12" i="31"/>
  <c r="D12" i="31"/>
  <c r="K11" i="31"/>
  <c r="J11" i="31"/>
  <c r="D11" i="31"/>
  <c r="K10" i="31"/>
  <c r="D10" i="31"/>
  <c r="P9" i="31"/>
  <c r="K9" i="31"/>
  <c r="J9" i="31"/>
  <c r="H9" i="31"/>
  <c r="D9" i="31"/>
  <c r="B35" i="7"/>
  <c r="C35" i="7"/>
  <c r="D36" i="32" l="1"/>
  <c r="E36" i="32"/>
  <c r="B36" i="32"/>
  <c r="C36" i="32"/>
  <c r="N35" i="31"/>
  <c r="N38" i="31" s="1"/>
  <c r="P28" i="31"/>
  <c r="P37" i="31" s="1"/>
  <c r="P36" i="31"/>
  <c r="P35" i="31"/>
  <c r="G38" i="31"/>
  <c r="K14" i="31"/>
  <c r="K35" i="31" s="1"/>
  <c r="J32" i="31"/>
  <c r="L32" i="31" s="1"/>
  <c r="H18" i="31"/>
  <c r="H22" i="31"/>
  <c r="H34" i="31"/>
  <c r="H36" i="31"/>
  <c r="L10" i="31"/>
  <c r="J12" i="31"/>
  <c r="J36" i="31" s="1"/>
  <c r="K12" i="31"/>
  <c r="L12" i="31" s="1"/>
  <c r="H27" i="31"/>
  <c r="K30" i="31"/>
  <c r="H35" i="31"/>
  <c r="H37" i="31"/>
  <c r="F38" i="31"/>
  <c r="L13" i="31"/>
  <c r="L18" i="31"/>
  <c r="L21" i="31"/>
  <c r="L20" i="31"/>
  <c r="L28" i="31"/>
  <c r="L29" i="31"/>
  <c r="L16" i="31"/>
  <c r="L17" i="31"/>
  <c r="B38" i="31"/>
  <c r="D37" i="31"/>
  <c r="L23" i="31"/>
  <c r="L31" i="31"/>
  <c r="L11" i="31"/>
  <c r="D16" i="31"/>
  <c r="D35" i="31" s="1"/>
  <c r="L25" i="31"/>
  <c r="L33" i="31"/>
  <c r="C38" i="31"/>
  <c r="D36" i="31"/>
  <c r="L22" i="31"/>
  <c r="L30" i="31"/>
  <c r="L27" i="31"/>
  <c r="L9" i="31"/>
  <c r="L19" i="31"/>
  <c r="L24" i="31"/>
  <c r="L15" i="31"/>
  <c r="L26" i="31"/>
  <c r="L34" i="31"/>
  <c r="J35" i="31"/>
  <c r="J37" i="31"/>
  <c r="K37" i="31"/>
  <c r="P38" i="31" l="1"/>
  <c r="K36" i="31"/>
  <c r="K38" i="31" s="1"/>
  <c r="L14" i="31"/>
  <c r="L35" i="31" s="1"/>
  <c r="H38" i="31"/>
  <c r="L37" i="31"/>
  <c r="D38" i="31"/>
  <c r="L36" i="31"/>
  <c r="J38" i="31"/>
  <c r="L38" i="31" l="1"/>
  <c r="E34" i="30" l="1"/>
  <c r="D34" i="30"/>
  <c r="C34" i="30"/>
  <c r="B34" i="30"/>
  <c r="E33" i="30"/>
  <c r="D33" i="30"/>
  <c r="C33" i="30"/>
  <c r="B33" i="30"/>
  <c r="E32" i="30"/>
  <c r="D32" i="30"/>
  <c r="C32" i="30"/>
  <c r="B32" i="30"/>
  <c r="P35" i="29"/>
  <c r="P33" i="29"/>
  <c r="P32" i="29"/>
  <c r="P30" i="29"/>
  <c r="N39" i="29"/>
  <c r="P29" i="29"/>
  <c r="P27" i="29"/>
  <c r="O38" i="29"/>
  <c r="P23" i="29"/>
  <c r="P22" i="29"/>
  <c r="P17" i="29"/>
  <c r="P11" i="29"/>
  <c r="H35" i="29"/>
  <c r="J35" i="29"/>
  <c r="J33" i="29"/>
  <c r="G39" i="29"/>
  <c r="J31" i="29"/>
  <c r="F38" i="29"/>
  <c r="J28" i="29"/>
  <c r="G38" i="29"/>
  <c r="J27" i="29"/>
  <c r="H25" i="29"/>
  <c r="H23" i="29"/>
  <c r="J21" i="29"/>
  <c r="K19" i="29"/>
  <c r="H17" i="29"/>
  <c r="F37" i="29"/>
  <c r="H14" i="29"/>
  <c r="H12" i="29"/>
  <c r="H11" i="29"/>
  <c r="J36" i="29"/>
  <c r="J32" i="29"/>
  <c r="B39" i="29"/>
  <c r="B38" i="29"/>
  <c r="D24" i="29"/>
  <c r="D22" i="29"/>
  <c r="D20" i="29"/>
  <c r="J18" i="29"/>
  <c r="D14" i="29"/>
  <c r="D10" i="29"/>
  <c r="D9" i="29"/>
  <c r="B37" i="29"/>
  <c r="O39" i="29"/>
  <c r="C39" i="29"/>
  <c r="N38" i="29"/>
  <c r="C38" i="29"/>
  <c r="O37" i="29"/>
  <c r="C37" i="29"/>
  <c r="P36" i="29"/>
  <c r="K36" i="29"/>
  <c r="H36" i="29"/>
  <c r="K35" i="29"/>
  <c r="D35" i="29"/>
  <c r="P34" i="29"/>
  <c r="K34" i="29"/>
  <c r="J34" i="29"/>
  <c r="H34" i="29"/>
  <c r="D34" i="29"/>
  <c r="K33" i="29"/>
  <c r="K32" i="29"/>
  <c r="L32" i="29" s="1"/>
  <c r="H32" i="29"/>
  <c r="P31" i="29"/>
  <c r="K31" i="29"/>
  <c r="D31" i="29"/>
  <c r="K30" i="29"/>
  <c r="J30" i="29"/>
  <c r="H30" i="29"/>
  <c r="D30" i="29"/>
  <c r="K29" i="29"/>
  <c r="P28" i="29"/>
  <c r="K28" i="29"/>
  <c r="H28" i="29"/>
  <c r="K27" i="29"/>
  <c r="D27" i="29"/>
  <c r="P26" i="29"/>
  <c r="K26" i="29"/>
  <c r="H26" i="29"/>
  <c r="D26" i="29"/>
  <c r="P25" i="29"/>
  <c r="K25" i="29"/>
  <c r="P24" i="29"/>
  <c r="K24" i="29"/>
  <c r="H24" i="29"/>
  <c r="K23" i="29"/>
  <c r="J23" i="29"/>
  <c r="D23" i="29"/>
  <c r="K22" i="29"/>
  <c r="J22" i="29"/>
  <c r="H22" i="29"/>
  <c r="K21" i="29"/>
  <c r="P20" i="29"/>
  <c r="K20" i="29"/>
  <c r="J20" i="29"/>
  <c r="H20" i="29"/>
  <c r="P19" i="29"/>
  <c r="J19" i="29"/>
  <c r="H19" i="29"/>
  <c r="D19" i="29"/>
  <c r="P18" i="29"/>
  <c r="K18" i="29"/>
  <c r="H18" i="29"/>
  <c r="K17" i="29"/>
  <c r="P16" i="29"/>
  <c r="K16" i="29"/>
  <c r="J16" i="29"/>
  <c r="H16" i="29"/>
  <c r="D16" i="29"/>
  <c r="K15" i="29"/>
  <c r="L15" i="29" s="1"/>
  <c r="J15" i="29"/>
  <c r="H15" i="29"/>
  <c r="D15" i="29"/>
  <c r="P14" i="29"/>
  <c r="K14" i="29"/>
  <c r="P13" i="29"/>
  <c r="K13" i="29"/>
  <c r="J13" i="29"/>
  <c r="H13" i="29"/>
  <c r="D13" i="29"/>
  <c r="P12" i="29"/>
  <c r="K12" i="29"/>
  <c r="D12" i="29"/>
  <c r="K11" i="29"/>
  <c r="D11" i="29"/>
  <c r="J10" i="29"/>
  <c r="K9" i="29"/>
  <c r="H9" i="29"/>
  <c r="D35" i="30" l="1"/>
  <c r="C35" i="30"/>
  <c r="B35" i="30"/>
  <c r="E35" i="30"/>
  <c r="P39" i="29"/>
  <c r="N37" i="29"/>
  <c r="N40" i="29" s="1"/>
  <c r="P38" i="29"/>
  <c r="O40" i="29"/>
  <c r="P37" i="29"/>
  <c r="L34" i="29"/>
  <c r="H29" i="29"/>
  <c r="H33" i="29"/>
  <c r="J25" i="29"/>
  <c r="H27" i="29"/>
  <c r="H31" i="29"/>
  <c r="F39" i="29"/>
  <c r="F40" i="29" s="1"/>
  <c r="G37" i="29"/>
  <c r="G40" i="29" s="1"/>
  <c r="J17" i="29"/>
  <c r="L17" i="29" s="1"/>
  <c r="H21" i="29"/>
  <c r="J29" i="29"/>
  <c r="L19" i="29"/>
  <c r="L22" i="29"/>
  <c r="H39" i="29"/>
  <c r="H10" i="29"/>
  <c r="K10" i="29"/>
  <c r="L10" i="29" s="1"/>
  <c r="J11" i="29"/>
  <c r="L11" i="29" s="1"/>
  <c r="L28" i="29"/>
  <c r="L30" i="29"/>
  <c r="L36" i="29"/>
  <c r="L23" i="29"/>
  <c r="K38" i="29"/>
  <c r="L21" i="29"/>
  <c r="L25" i="29"/>
  <c r="L16" i="29"/>
  <c r="D18" i="29"/>
  <c r="J24" i="29"/>
  <c r="L24" i="29" s="1"/>
  <c r="L31" i="29"/>
  <c r="D33" i="29"/>
  <c r="D36" i="29"/>
  <c r="D17" i="29"/>
  <c r="L27" i="29"/>
  <c r="D29" i="29"/>
  <c r="D32" i="29"/>
  <c r="L18" i="29"/>
  <c r="J26" i="29"/>
  <c r="L26" i="29" s="1"/>
  <c r="L33" i="29"/>
  <c r="K39" i="29"/>
  <c r="D25" i="29"/>
  <c r="D28" i="29"/>
  <c r="L29" i="29"/>
  <c r="L20" i="29"/>
  <c r="L35" i="29"/>
  <c r="C40" i="29"/>
  <c r="B40" i="29"/>
  <c r="J9" i="29"/>
  <c r="L9" i="29" s="1"/>
  <c r="J14" i="29"/>
  <c r="L14" i="29" s="1"/>
  <c r="J39" i="29"/>
  <c r="J12" i="29"/>
  <c r="L13" i="29"/>
  <c r="K37" i="29"/>
  <c r="P40" i="29" l="1"/>
  <c r="H37" i="29"/>
  <c r="H40" i="29" s="1"/>
  <c r="H38" i="29"/>
  <c r="J38" i="29"/>
  <c r="D38" i="29"/>
  <c r="D40" i="29" s="1"/>
  <c r="D37" i="29"/>
  <c r="D39" i="29"/>
  <c r="K40" i="29"/>
  <c r="L39" i="29"/>
  <c r="L37" i="29"/>
  <c r="J37" i="29"/>
  <c r="J40" i="29" s="1"/>
  <c r="L12" i="29"/>
  <c r="L38" i="29" s="1"/>
  <c r="L40" i="29" l="1"/>
  <c r="E36" i="28" l="1"/>
  <c r="D36" i="28"/>
  <c r="C36" i="28"/>
  <c r="B36" i="28"/>
  <c r="E35" i="28"/>
  <c r="D35" i="28"/>
  <c r="C35" i="28"/>
  <c r="B35" i="28"/>
  <c r="E34" i="28"/>
  <c r="D34" i="28"/>
  <c r="C34" i="28"/>
  <c r="C37" i="28" s="1"/>
  <c r="B34" i="28"/>
  <c r="E37" i="28" l="1"/>
  <c r="D37" i="28"/>
  <c r="B37" i="28"/>
  <c r="O39" i="27"/>
  <c r="N39" i="27"/>
  <c r="G39" i="27"/>
  <c r="F39" i="27"/>
  <c r="C39" i="27"/>
  <c r="B39" i="27"/>
  <c r="O38" i="27"/>
  <c r="N38" i="27"/>
  <c r="G38" i="27"/>
  <c r="F38" i="27"/>
  <c r="C38" i="27"/>
  <c r="B38" i="27"/>
  <c r="O37" i="27"/>
  <c r="N37" i="27"/>
  <c r="G37" i="27"/>
  <c r="F37" i="27"/>
  <c r="C37" i="27"/>
  <c r="B37" i="27"/>
  <c r="P36" i="27"/>
  <c r="K36" i="27"/>
  <c r="J36" i="27"/>
  <c r="H36" i="27"/>
  <c r="D36" i="27"/>
  <c r="P35" i="27"/>
  <c r="K35" i="27"/>
  <c r="L35" i="27" s="1"/>
  <c r="J35" i="27"/>
  <c r="H35" i="27"/>
  <c r="D35" i="27"/>
  <c r="P34" i="27"/>
  <c r="K34" i="27"/>
  <c r="J34" i="27"/>
  <c r="H34" i="27"/>
  <c r="D34" i="27"/>
  <c r="P33" i="27"/>
  <c r="K33" i="27"/>
  <c r="J33" i="27"/>
  <c r="L33" i="27" s="1"/>
  <c r="H33" i="27"/>
  <c r="D33" i="27"/>
  <c r="P32" i="27"/>
  <c r="K32" i="27"/>
  <c r="L32" i="27" s="1"/>
  <c r="J32" i="27"/>
  <c r="H32" i="27"/>
  <c r="D32" i="27"/>
  <c r="P31" i="27"/>
  <c r="K31" i="27"/>
  <c r="J31" i="27"/>
  <c r="H31" i="27"/>
  <c r="D31" i="27"/>
  <c r="P30" i="27"/>
  <c r="K30" i="27"/>
  <c r="J30" i="27"/>
  <c r="L30" i="27" s="1"/>
  <c r="H30" i="27"/>
  <c r="D30" i="27"/>
  <c r="P29" i="27"/>
  <c r="K29" i="27"/>
  <c r="J29" i="27"/>
  <c r="H29" i="27"/>
  <c r="D29" i="27"/>
  <c r="P28" i="27"/>
  <c r="K28" i="27"/>
  <c r="J28" i="27"/>
  <c r="H28" i="27"/>
  <c r="D28" i="27"/>
  <c r="P27" i="27"/>
  <c r="K27" i="27"/>
  <c r="J27" i="27"/>
  <c r="H27" i="27"/>
  <c r="D27" i="27"/>
  <c r="P26" i="27"/>
  <c r="K26" i="27"/>
  <c r="J26" i="27"/>
  <c r="H26" i="27"/>
  <c r="D26" i="27"/>
  <c r="P25" i="27"/>
  <c r="K25" i="27"/>
  <c r="J25" i="27"/>
  <c r="H25" i="27"/>
  <c r="D25" i="27"/>
  <c r="P24" i="27"/>
  <c r="K24" i="27"/>
  <c r="J24" i="27"/>
  <c r="H24" i="27"/>
  <c r="D24" i="27"/>
  <c r="P23" i="27"/>
  <c r="K23" i="27"/>
  <c r="J23" i="27"/>
  <c r="H23" i="27"/>
  <c r="D23" i="27"/>
  <c r="P22" i="27"/>
  <c r="K22" i="27"/>
  <c r="J22" i="27"/>
  <c r="H22" i="27"/>
  <c r="D22" i="27"/>
  <c r="K21" i="27"/>
  <c r="J21" i="27"/>
  <c r="H21" i="27"/>
  <c r="D21" i="27"/>
  <c r="P20" i="27"/>
  <c r="K20" i="27"/>
  <c r="J20" i="27"/>
  <c r="H20" i="27"/>
  <c r="D20" i="27"/>
  <c r="P19" i="27"/>
  <c r="K19" i="27"/>
  <c r="J19" i="27"/>
  <c r="H19" i="27"/>
  <c r="D19" i="27"/>
  <c r="P18" i="27"/>
  <c r="K18" i="27"/>
  <c r="J18" i="27"/>
  <c r="H18" i="27"/>
  <c r="D18" i="27"/>
  <c r="P17" i="27"/>
  <c r="K17" i="27"/>
  <c r="J17" i="27"/>
  <c r="H17" i="27"/>
  <c r="D17" i="27"/>
  <c r="P16" i="27"/>
  <c r="K16" i="27"/>
  <c r="J16" i="27"/>
  <c r="H16" i="27"/>
  <c r="D16" i="27"/>
  <c r="P15" i="27"/>
  <c r="K15" i="27"/>
  <c r="J15" i="27"/>
  <c r="H15" i="27"/>
  <c r="D15" i="27"/>
  <c r="P14" i="27"/>
  <c r="K14" i="27"/>
  <c r="J14" i="27"/>
  <c r="H14" i="27"/>
  <c r="D14" i="27"/>
  <c r="P13" i="27"/>
  <c r="K13" i="27"/>
  <c r="J13" i="27"/>
  <c r="H13" i="27"/>
  <c r="D13" i="27"/>
  <c r="P12" i="27"/>
  <c r="K12" i="27"/>
  <c r="J12" i="27"/>
  <c r="H12" i="27"/>
  <c r="D12" i="27"/>
  <c r="P11" i="27"/>
  <c r="K11" i="27"/>
  <c r="J11" i="27"/>
  <c r="H11" i="27"/>
  <c r="D11" i="27"/>
  <c r="P10" i="27"/>
  <c r="K10" i="27"/>
  <c r="J10" i="27"/>
  <c r="H10" i="27"/>
  <c r="D10" i="27"/>
  <c r="P9" i="27"/>
  <c r="K9" i="27"/>
  <c r="J9" i="27"/>
  <c r="H9" i="27"/>
  <c r="D9" i="27"/>
  <c r="E35" i="26"/>
  <c r="D35" i="26"/>
  <c r="C35" i="26"/>
  <c r="B35" i="26"/>
  <c r="E34" i="26"/>
  <c r="D34" i="26"/>
  <c r="D36" i="26" s="1"/>
  <c r="C34" i="26"/>
  <c r="B34" i="26"/>
  <c r="E33" i="26"/>
  <c r="D33" i="26"/>
  <c r="C33" i="26"/>
  <c r="C36" i="26" s="1"/>
  <c r="B33" i="26"/>
  <c r="B36" i="26" s="1"/>
  <c r="N40" i="27" l="1"/>
  <c r="F40" i="27"/>
  <c r="L29" i="27"/>
  <c r="L34" i="27"/>
  <c r="L20" i="27"/>
  <c r="L25" i="27"/>
  <c r="L23" i="27"/>
  <c r="L18" i="27"/>
  <c r="L31" i="27"/>
  <c r="L17" i="27"/>
  <c r="L36" i="27"/>
  <c r="L27" i="27"/>
  <c r="L26" i="27"/>
  <c r="D39" i="27"/>
  <c r="L10" i="27"/>
  <c r="L12" i="27"/>
  <c r="K37" i="27"/>
  <c r="O40" i="27"/>
  <c r="P39" i="27"/>
  <c r="P38" i="27"/>
  <c r="P37" i="27"/>
  <c r="L14" i="27"/>
  <c r="J37" i="27"/>
  <c r="H37" i="27"/>
  <c r="L16" i="27"/>
  <c r="L24" i="27"/>
  <c r="D38" i="27"/>
  <c r="K39" i="27"/>
  <c r="L21" i="27"/>
  <c r="J39" i="27"/>
  <c r="L39" i="27" s="1"/>
  <c r="L28" i="27"/>
  <c r="L11" i="27"/>
  <c r="L19" i="27"/>
  <c r="G40" i="27"/>
  <c r="L15" i="27"/>
  <c r="J38" i="27"/>
  <c r="C40" i="27"/>
  <c r="H39" i="27"/>
  <c r="D37" i="27"/>
  <c r="L22" i="27"/>
  <c r="B40" i="27"/>
  <c r="H38" i="27"/>
  <c r="L9" i="27"/>
  <c r="L13" i="27"/>
  <c r="K38" i="27"/>
  <c r="E36" i="26"/>
  <c r="G37" i="25"/>
  <c r="J15" i="25"/>
  <c r="C37" i="25"/>
  <c r="G40" i="25"/>
  <c r="F40" i="25"/>
  <c r="C40" i="25"/>
  <c r="B40" i="25"/>
  <c r="G39" i="25"/>
  <c r="F39" i="25"/>
  <c r="C39" i="25"/>
  <c r="B39" i="25"/>
  <c r="K36" i="25"/>
  <c r="J36" i="25"/>
  <c r="H36" i="25"/>
  <c r="D36" i="25"/>
  <c r="K35" i="25"/>
  <c r="J35" i="25"/>
  <c r="H35" i="25"/>
  <c r="D35" i="25"/>
  <c r="K34" i="25"/>
  <c r="J34" i="25"/>
  <c r="H34" i="25"/>
  <c r="D34" i="25"/>
  <c r="K33" i="25"/>
  <c r="J33" i="25"/>
  <c r="H33" i="25"/>
  <c r="D33" i="25"/>
  <c r="K32" i="25"/>
  <c r="J32" i="25"/>
  <c r="H32" i="25"/>
  <c r="D32" i="25"/>
  <c r="K31" i="25"/>
  <c r="J31" i="25"/>
  <c r="H31" i="25"/>
  <c r="D31" i="25"/>
  <c r="K30" i="25"/>
  <c r="J30" i="25"/>
  <c r="H30" i="25"/>
  <c r="D30" i="25"/>
  <c r="K29" i="25"/>
  <c r="J29" i="25"/>
  <c r="H29" i="25"/>
  <c r="D29" i="25"/>
  <c r="K28" i="25"/>
  <c r="J28" i="25"/>
  <c r="H28" i="25"/>
  <c r="D28" i="25"/>
  <c r="K27" i="25"/>
  <c r="J27" i="25"/>
  <c r="H27" i="25"/>
  <c r="D27" i="25"/>
  <c r="K26" i="25"/>
  <c r="J26" i="25"/>
  <c r="H26" i="25"/>
  <c r="D26" i="25"/>
  <c r="K25" i="25"/>
  <c r="J25" i="25"/>
  <c r="H25" i="25"/>
  <c r="D25" i="25"/>
  <c r="K24" i="25"/>
  <c r="J24" i="25"/>
  <c r="H24" i="25"/>
  <c r="D24" i="25"/>
  <c r="K23" i="25"/>
  <c r="J23" i="25"/>
  <c r="H23" i="25"/>
  <c r="D23" i="25"/>
  <c r="K22" i="25"/>
  <c r="J22" i="25"/>
  <c r="H22" i="25"/>
  <c r="D22" i="25"/>
  <c r="K21" i="25"/>
  <c r="J21" i="25"/>
  <c r="H21" i="25"/>
  <c r="D21" i="25"/>
  <c r="K20" i="25"/>
  <c r="J20" i="25"/>
  <c r="H20" i="25"/>
  <c r="D20" i="25"/>
  <c r="K19" i="25"/>
  <c r="J19" i="25"/>
  <c r="H19" i="25"/>
  <c r="D19" i="25"/>
  <c r="K18" i="25"/>
  <c r="J18" i="25"/>
  <c r="H18" i="25"/>
  <c r="D18" i="25"/>
  <c r="K17" i="25"/>
  <c r="J17" i="25"/>
  <c r="H17" i="25"/>
  <c r="D17" i="25"/>
  <c r="K16" i="25"/>
  <c r="J16" i="25"/>
  <c r="H16" i="25"/>
  <c r="D16" i="25"/>
  <c r="K14" i="25"/>
  <c r="J14" i="25"/>
  <c r="H14" i="25"/>
  <c r="D14" i="25"/>
  <c r="K13" i="25"/>
  <c r="J13" i="25"/>
  <c r="H13" i="25"/>
  <c r="D13" i="25"/>
  <c r="K12" i="25"/>
  <c r="J12" i="25"/>
  <c r="H12" i="25"/>
  <c r="D12" i="25"/>
  <c r="K11" i="25"/>
  <c r="J11" i="25"/>
  <c r="H11" i="25"/>
  <c r="D11" i="25"/>
  <c r="K10" i="25"/>
  <c r="J10" i="25"/>
  <c r="H10" i="25"/>
  <c r="D10" i="25"/>
  <c r="K9" i="25"/>
  <c r="J9" i="25"/>
  <c r="H9" i="25"/>
  <c r="D9" i="25"/>
  <c r="L33" i="25" l="1"/>
  <c r="P40" i="27"/>
  <c r="H40" i="27"/>
  <c r="L37" i="27"/>
  <c r="D40" i="27"/>
  <c r="J40" i="27"/>
  <c r="K40" i="27"/>
  <c r="L38" i="27"/>
  <c r="L25" i="25"/>
  <c r="L17" i="25"/>
  <c r="H40" i="25"/>
  <c r="G41" i="25"/>
  <c r="L9" i="25"/>
  <c r="L10" i="25"/>
  <c r="L12" i="25"/>
  <c r="L14" i="25"/>
  <c r="H39" i="25"/>
  <c r="L18" i="25"/>
  <c r="L26" i="25"/>
  <c r="D39" i="25"/>
  <c r="L34" i="25"/>
  <c r="L35" i="25"/>
  <c r="L20" i="25"/>
  <c r="L30" i="25"/>
  <c r="L32" i="25"/>
  <c r="L22" i="25"/>
  <c r="L24" i="25"/>
  <c r="J39" i="25"/>
  <c r="L28" i="25"/>
  <c r="D40" i="25"/>
  <c r="L19" i="25"/>
  <c r="L21" i="25"/>
  <c r="L23" i="25"/>
  <c r="L36" i="25"/>
  <c r="J40" i="25"/>
  <c r="L16" i="25"/>
  <c r="L27" i="25"/>
  <c r="L29" i="25"/>
  <c r="L31" i="25"/>
  <c r="C41" i="25"/>
  <c r="L11" i="25"/>
  <c r="L13" i="25"/>
  <c r="K39" i="25"/>
  <c r="F37" i="25"/>
  <c r="F41" i="25" s="1"/>
  <c r="H15" i="25"/>
  <c r="H37" i="25" s="1"/>
  <c r="K15" i="25"/>
  <c r="K37" i="25" s="1"/>
  <c r="L15" i="25"/>
  <c r="B37" i="25"/>
  <c r="B41" i="25" s="1"/>
  <c r="J37" i="25"/>
  <c r="D15" i="25"/>
  <c r="D37" i="25" s="1"/>
  <c r="K40" i="25"/>
  <c r="E36" i="24"/>
  <c r="E35" i="24"/>
  <c r="D35" i="24"/>
  <c r="C35" i="24"/>
  <c r="B35" i="24"/>
  <c r="E34" i="24"/>
  <c r="D34" i="24"/>
  <c r="C34" i="24"/>
  <c r="B34" i="24"/>
  <c r="E33" i="24"/>
  <c r="D33" i="24"/>
  <c r="C33" i="24"/>
  <c r="C36" i="24" s="1"/>
  <c r="B33" i="24"/>
  <c r="B36" i="24" s="1"/>
  <c r="L40" i="27" l="1"/>
  <c r="H41" i="25"/>
  <c r="L39" i="25"/>
  <c r="L40" i="25"/>
  <c r="D41" i="25"/>
  <c r="J41" i="25"/>
  <c r="L37" i="25"/>
  <c r="K41" i="25"/>
  <c r="D36" i="24"/>
  <c r="O37" i="23"/>
  <c r="N37" i="23"/>
  <c r="M37" i="23"/>
  <c r="I37" i="23"/>
  <c r="G37" i="23"/>
  <c r="F37" i="23"/>
  <c r="E37" i="23"/>
  <c r="C37" i="23"/>
  <c r="B37" i="23"/>
  <c r="O36" i="23"/>
  <c r="N36" i="23"/>
  <c r="G36" i="23"/>
  <c r="F36" i="23"/>
  <c r="C36" i="23"/>
  <c r="B36" i="23"/>
  <c r="O35" i="23"/>
  <c r="N35" i="23"/>
  <c r="G35" i="23"/>
  <c r="F35" i="23"/>
  <c r="C35" i="23"/>
  <c r="B35" i="23"/>
  <c r="P34" i="23"/>
  <c r="K34" i="23"/>
  <c r="J34" i="23"/>
  <c r="H34" i="23"/>
  <c r="D34" i="23"/>
  <c r="P33" i="23"/>
  <c r="K33" i="23"/>
  <c r="J33" i="23"/>
  <c r="H33" i="23"/>
  <c r="D33" i="23"/>
  <c r="P32" i="23"/>
  <c r="K32" i="23"/>
  <c r="J32" i="23"/>
  <c r="H32" i="23"/>
  <c r="D32" i="23"/>
  <c r="P31" i="23"/>
  <c r="K31" i="23"/>
  <c r="J31" i="23"/>
  <c r="H31" i="23"/>
  <c r="D31" i="23"/>
  <c r="P30" i="23"/>
  <c r="K30" i="23"/>
  <c r="J30" i="23"/>
  <c r="H30" i="23"/>
  <c r="D30" i="23"/>
  <c r="P29" i="23"/>
  <c r="K29" i="23"/>
  <c r="J29" i="23"/>
  <c r="H29" i="23"/>
  <c r="D29" i="23"/>
  <c r="P28" i="23"/>
  <c r="K28" i="23"/>
  <c r="J28" i="23"/>
  <c r="H28" i="23"/>
  <c r="D28" i="23"/>
  <c r="P27" i="23"/>
  <c r="K27" i="23"/>
  <c r="J27" i="23"/>
  <c r="H27" i="23"/>
  <c r="D27" i="23"/>
  <c r="P26" i="23"/>
  <c r="K26" i="23"/>
  <c r="J26" i="23"/>
  <c r="H26" i="23"/>
  <c r="D26" i="23"/>
  <c r="P25" i="23"/>
  <c r="K25" i="23"/>
  <c r="J25" i="23"/>
  <c r="H25" i="23"/>
  <c r="D25" i="23"/>
  <c r="P24" i="23"/>
  <c r="K24" i="23"/>
  <c r="J24" i="23"/>
  <c r="H24" i="23"/>
  <c r="D24" i="23"/>
  <c r="P23" i="23"/>
  <c r="K23" i="23"/>
  <c r="J23" i="23"/>
  <c r="H23" i="23"/>
  <c r="D23" i="23"/>
  <c r="P22" i="23"/>
  <c r="K22" i="23"/>
  <c r="J22" i="23"/>
  <c r="H22" i="23"/>
  <c r="D22" i="23"/>
  <c r="P21" i="23"/>
  <c r="K21" i="23"/>
  <c r="J21" i="23"/>
  <c r="H21" i="23"/>
  <c r="D21" i="23"/>
  <c r="K20" i="23"/>
  <c r="J20" i="23"/>
  <c r="H20" i="23"/>
  <c r="D20" i="23"/>
  <c r="P19" i="23"/>
  <c r="K19" i="23"/>
  <c r="J19" i="23"/>
  <c r="H19" i="23"/>
  <c r="D19" i="23"/>
  <c r="P18" i="23"/>
  <c r="K18" i="23"/>
  <c r="J18" i="23"/>
  <c r="H18" i="23"/>
  <c r="D18" i="23"/>
  <c r="P17" i="23"/>
  <c r="K17" i="23"/>
  <c r="J17" i="23"/>
  <c r="H17" i="23"/>
  <c r="D17" i="23"/>
  <c r="P16" i="23"/>
  <c r="K16" i="23"/>
  <c r="J16" i="23"/>
  <c r="H16" i="23"/>
  <c r="D16" i="23"/>
  <c r="P15" i="23"/>
  <c r="K15" i="23"/>
  <c r="J15" i="23"/>
  <c r="L15" i="23" s="1"/>
  <c r="H15" i="23"/>
  <c r="D15" i="23"/>
  <c r="P14" i="23"/>
  <c r="K14" i="23"/>
  <c r="J14" i="23"/>
  <c r="H14" i="23"/>
  <c r="D14" i="23"/>
  <c r="P13" i="23"/>
  <c r="K13" i="23"/>
  <c r="J13" i="23"/>
  <c r="H13" i="23"/>
  <c r="D13" i="23"/>
  <c r="P12" i="23"/>
  <c r="K12" i="23"/>
  <c r="J12" i="23"/>
  <c r="H12" i="23"/>
  <c r="D12" i="23"/>
  <c r="P11" i="23"/>
  <c r="K11" i="23"/>
  <c r="J11" i="23"/>
  <c r="H11" i="23"/>
  <c r="D11" i="23"/>
  <c r="P10" i="23"/>
  <c r="K10" i="23"/>
  <c r="J10" i="23"/>
  <c r="H10" i="23"/>
  <c r="D10" i="23"/>
  <c r="P9" i="23"/>
  <c r="K9" i="23"/>
  <c r="J9" i="23"/>
  <c r="H9" i="23"/>
  <c r="D9" i="23"/>
  <c r="P36" i="23" l="1"/>
  <c r="L20" i="23"/>
  <c r="L23" i="23"/>
  <c r="L41" i="25"/>
  <c r="P35" i="23"/>
  <c r="P38" i="23" s="1"/>
  <c r="P37" i="23"/>
  <c r="N38" i="23"/>
  <c r="O38" i="23"/>
  <c r="L19" i="23"/>
  <c r="L17" i="23"/>
  <c r="H37" i="23"/>
  <c r="H35" i="23"/>
  <c r="G38" i="23"/>
  <c r="H36" i="23"/>
  <c r="F38" i="23"/>
  <c r="L13" i="23"/>
  <c r="L25" i="23"/>
  <c r="L16" i="23"/>
  <c r="L30" i="23"/>
  <c r="L27" i="23"/>
  <c r="L24" i="23"/>
  <c r="L32" i="23"/>
  <c r="L21" i="23"/>
  <c r="L29" i="23"/>
  <c r="L22" i="23"/>
  <c r="K36" i="23"/>
  <c r="L18" i="23"/>
  <c r="L26" i="23"/>
  <c r="J37" i="23"/>
  <c r="L31" i="23"/>
  <c r="J36" i="23"/>
  <c r="D37" i="23"/>
  <c r="L28" i="23"/>
  <c r="L33" i="23"/>
  <c r="C38" i="23"/>
  <c r="D35" i="23"/>
  <c r="J35" i="23"/>
  <c r="K35" i="23"/>
  <c r="L11" i="23"/>
  <c r="L14" i="23"/>
  <c r="B38" i="23"/>
  <c r="L10" i="23"/>
  <c r="D36" i="23"/>
  <c r="L9" i="23"/>
  <c r="L12" i="23"/>
  <c r="K37" i="23"/>
  <c r="L34" i="23"/>
  <c r="E34" i="22"/>
  <c r="D34" i="22"/>
  <c r="C34" i="22"/>
  <c r="B34" i="22"/>
  <c r="E33" i="22"/>
  <c r="D33" i="22"/>
  <c r="C33" i="22"/>
  <c r="B33" i="22"/>
  <c r="E32" i="22"/>
  <c r="E35" i="22" s="1"/>
  <c r="D32" i="22"/>
  <c r="C32" i="22"/>
  <c r="C35" i="22" s="1"/>
  <c r="B32" i="22"/>
  <c r="B35" i="22" s="1"/>
  <c r="H38" i="23" l="1"/>
  <c r="J38" i="23"/>
  <c r="L37" i="23"/>
  <c r="L36" i="23"/>
  <c r="K38" i="23"/>
  <c r="L35" i="23"/>
  <c r="L38" i="23" s="1"/>
  <c r="D38" i="23"/>
  <c r="D35" i="22"/>
  <c r="G37" i="21"/>
  <c r="F37" i="21"/>
  <c r="C37" i="21"/>
  <c r="B37" i="21"/>
  <c r="O39" i="21"/>
  <c r="N39" i="21"/>
  <c r="G39" i="21"/>
  <c r="F39" i="21"/>
  <c r="C39" i="21"/>
  <c r="B39" i="21"/>
  <c r="O38" i="21"/>
  <c r="N38" i="21"/>
  <c r="G38" i="21"/>
  <c r="F38" i="21"/>
  <c r="C38" i="21"/>
  <c r="B38" i="21"/>
  <c r="O37" i="21"/>
  <c r="N37" i="21"/>
  <c r="P36" i="21"/>
  <c r="K36" i="21"/>
  <c r="J36" i="21"/>
  <c r="H36" i="21"/>
  <c r="D36" i="21"/>
  <c r="P35" i="21"/>
  <c r="K35" i="21"/>
  <c r="J35" i="21"/>
  <c r="H35" i="21"/>
  <c r="D35" i="21"/>
  <c r="P34" i="21"/>
  <c r="K34" i="21"/>
  <c r="J34" i="21"/>
  <c r="H34" i="21"/>
  <c r="D34" i="21"/>
  <c r="P33" i="21"/>
  <c r="K33" i="21"/>
  <c r="J33" i="21"/>
  <c r="H33" i="21"/>
  <c r="D33" i="21"/>
  <c r="P32" i="21"/>
  <c r="K32" i="21"/>
  <c r="J32" i="21"/>
  <c r="H32" i="21"/>
  <c r="D32" i="21"/>
  <c r="P31" i="21"/>
  <c r="K31" i="21"/>
  <c r="J31" i="21"/>
  <c r="H31" i="21"/>
  <c r="D31" i="21"/>
  <c r="P30" i="21"/>
  <c r="K30" i="21"/>
  <c r="J30" i="21"/>
  <c r="H30" i="21"/>
  <c r="D30" i="21"/>
  <c r="P29" i="21"/>
  <c r="K29" i="21"/>
  <c r="J29" i="21"/>
  <c r="H29" i="21"/>
  <c r="D29" i="21"/>
  <c r="P28" i="21"/>
  <c r="K28" i="21"/>
  <c r="J28" i="21"/>
  <c r="H28" i="21"/>
  <c r="D28" i="21"/>
  <c r="P27" i="21"/>
  <c r="K27" i="21"/>
  <c r="J27" i="21"/>
  <c r="H27" i="21"/>
  <c r="D27" i="21"/>
  <c r="P26" i="21"/>
  <c r="K26" i="21"/>
  <c r="J26" i="21"/>
  <c r="H26" i="21"/>
  <c r="D26" i="21"/>
  <c r="P25" i="21"/>
  <c r="K25" i="21"/>
  <c r="J25" i="21"/>
  <c r="H25" i="21"/>
  <c r="D25" i="21"/>
  <c r="P24" i="21"/>
  <c r="K24" i="21"/>
  <c r="J24" i="21"/>
  <c r="H24" i="21"/>
  <c r="D24" i="21"/>
  <c r="P23" i="21"/>
  <c r="K23" i="21"/>
  <c r="J23" i="21"/>
  <c r="H23" i="21"/>
  <c r="D23" i="21"/>
  <c r="P22" i="21"/>
  <c r="K22" i="21"/>
  <c r="J22" i="21"/>
  <c r="H22" i="21"/>
  <c r="D22" i="21"/>
  <c r="K21" i="21"/>
  <c r="J21" i="21"/>
  <c r="H21" i="21"/>
  <c r="P20" i="21"/>
  <c r="K20" i="21"/>
  <c r="J20" i="21"/>
  <c r="H20" i="21"/>
  <c r="D20" i="21"/>
  <c r="P19" i="21"/>
  <c r="K19" i="21"/>
  <c r="J19" i="21"/>
  <c r="H19" i="21"/>
  <c r="D19" i="21"/>
  <c r="P18" i="21"/>
  <c r="K18" i="21"/>
  <c r="J18" i="21"/>
  <c r="H18" i="21"/>
  <c r="D18" i="21"/>
  <c r="P17" i="21"/>
  <c r="K17" i="21"/>
  <c r="J17" i="21"/>
  <c r="H17" i="21"/>
  <c r="D17" i="21"/>
  <c r="P16" i="21"/>
  <c r="K16" i="21"/>
  <c r="J16" i="21"/>
  <c r="H16" i="21"/>
  <c r="D16" i="21"/>
  <c r="P14" i="21"/>
  <c r="K14" i="21"/>
  <c r="J14" i="21"/>
  <c r="H14" i="21"/>
  <c r="D14" i="21"/>
  <c r="P13" i="21"/>
  <c r="K13" i="21"/>
  <c r="J13" i="21"/>
  <c r="H13" i="21"/>
  <c r="D13" i="21"/>
  <c r="P12" i="21"/>
  <c r="K12" i="21"/>
  <c r="J12" i="21"/>
  <c r="H12" i="21"/>
  <c r="D12" i="21"/>
  <c r="P11" i="21"/>
  <c r="K11" i="21"/>
  <c r="J11" i="21"/>
  <c r="H11" i="21"/>
  <c r="D11" i="21"/>
  <c r="K10" i="21"/>
  <c r="J10" i="21"/>
  <c r="H10" i="21"/>
  <c r="D10" i="21"/>
  <c r="K9" i="21"/>
  <c r="J9" i="21"/>
  <c r="H9" i="21"/>
  <c r="D9" i="21"/>
  <c r="P39" i="21" l="1"/>
  <c r="P38" i="21"/>
  <c r="O40" i="21"/>
  <c r="N40" i="21"/>
  <c r="P37" i="21"/>
  <c r="L35" i="21"/>
  <c r="L27" i="21"/>
  <c r="L31" i="21"/>
  <c r="H39" i="21"/>
  <c r="H38" i="21"/>
  <c r="F40" i="21"/>
  <c r="L23" i="21"/>
  <c r="L26" i="21"/>
  <c r="L20" i="21"/>
  <c r="L16" i="21"/>
  <c r="L29" i="21"/>
  <c r="J39" i="21"/>
  <c r="K39" i="21"/>
  <c r="L25" i="21"/>
  <c r="L19" i="21"/>
  <c r="L30" i="21"/>
  <c r="L33" i="21"/>
  <c r="L36" i="21"/>
  <c r="L17" i="21"/>
  <c r="K38" i="21"/>
  <c r="L24" i="21"/>
  <c r="L34" i="21"/>
  <c r="D38" i="21"/>
  <c r="J38" i="21"/>
  <c r="L21" i="21"/>
  <c r="L22" i="21"/>
  <c r="L28" i="21"/>
  <c r="L18" i="21"/>
  <c r="L32" i="21"/>
  <c r="L11" i="21"/>
  <c r="L10" i="21"/>
  <c r="D39" i="21"/>
  <c r="L14" i="21"/>
  <c r="L13" i="21"/>
  <c r="B40" i="21"/>
  <c r="C40" i="21"/>
  <c r="G40" i="21"/>
  <c r="H15" i="21"/>
  <c r="H37" i="21" s="1"/>
  <c r="K15" i="21"/>
  <c r="K37" i="21"/>
  <c r="D15" i="21"/>
  <c r="D37" i="21" s="1"/>
  <c r="J15" i="21"/>
  <c r="L15" i="21" s="1"/>
  <c r="L9" i="21"/>
  <c r="L12" i="21"/>
  <c r="H40" i="21" l="1"/>
  <c r="P40" i="21"/>
  <c r="L39" i="21"/>
  <c r="D40" i="21"/>
  <c r="K40" i="21"/>
  <c r="L38" i="21"/>
  <c r="L37" i="21"/>
  <c r="J37" i="21"/>
  <c r="J40" i="21" s="1"/>
  <c r="L40" i="21" l="1"/>
  <c r="D34" i="20"/>
  <c r="E36" i="20"/>
  <c r="D36" i="20"/>
  <c r="C36" i="20"/>
  <c r="B36" i="20"/>
  <c r="E35" i="20"/>
  <c r="D35" i="20"/>
  <c r="C35" i="20"/>
  <c r="C37" i="20" s="1"/>
  <c r="B35" i="20"/>
  <c r="B37" i="20" s="1"/>
  <c r="E34" i="20"/>
  <c r="E37" i="20" s="1"/>
  <c r="C34" i="20"/>
  <c r="B34" i="20"/>
  <c r="D37" i="20" l="1"/>
  <c r="O39" i="19"/>
  <c r="N39" i="19"/>
  <c r="G39" i="19"/>
  <c r="F39" i="19"/>
  <c r="C39" i="19"/>
  <c r="B39" i="19"/>
  <c r="O38" i="19"/>
  <c r="N38" i="19"/>
  <c r="G38" i="19"/>
  <c r="F38" i="19"/>
  <c r="C38" i="19"/>
  <c r="B38" i="19"/>
  <c r="O37" i="19"/>
  <c r="N37" i="19"/>
  <c r="G37" i="19"/>
  <c r="F37" i="19"/>
  <c r="C37" i="19"/>
  <c r="B37" i="19"/>
  <c r="P36" i="19"/>
  <c r="K36" i="19"/>
  <c r="J36" i="19"/>
  <c r="H36" i="19"/>
  <c r="D36" i="19"/>
  <c r="P35" i="19"/>
  <c r="K35" i="19"/>
  <c r="J35" i="19"/>
  <c r="H35" i="19"/>
  <c r="D35" i="19"/>
  <c r="P34" i="19"/>
  <c r="K34" i="19"/>
  <c r="J34" i="19"/>
  <c r="H34" i="19"/>
  <c r="D34" i="19"/>
  <c r="P33" i="19"/>
  <c r="K33" i="19"/>
  <c r="J33" i="19"/>
  <c r="H33" i="19"/>
  <c r="D33" i="19"/>
  <c r="P32" i="19"/>
  <c r="K32" i="19"/>
  <c r="J32" i="19"/>
  <c r="H32" i="19"/>
  <c r="D32" i="19"/>
  <c r="P31" i="19"/>
  <c r="K31" i="19"/>
  <c r="J31" i="19"/>
  <c r="H31" i="19"/>
  <c r="D31" i="19"/>
  <c r="P30" i="19"/>
  <c r="K30" i="19"/>
  <c r="J30" i="19"/>
  <c r="H30" i="19"/>
  <c r="D30" i="19"/>
  <c r="P29" i="19"/>
  <c r="K29" i="19"/>
  <c r="J29" i="19"/>
  <c r="H29" i="19"/>
  <c r="D29" i="19"/>
  <c r="P28" i="19"/>
  <c r="K28" i="19"/>
  <c r="J28" i="19"/>
  <c r="H28" i="19"/>
  <c r="D28" i="19"/>
  <c r="P27" i="19"/>
  <c r="K27" i="19"/>
  <c r="J27" i="19"/>
  <c r="H27" i="19"/>
  <c r="D27" i="19"/>
  <c r="P26" i="19"/>
  <c r="K26" i="19"/>
  <c r="J26" i="19"/>
  <c r="H26" i="19"/>
  <c r="D26" i="19"/>
  <c r="P25" i="19"/>
  <c r="K25" i="19"/>
  <c r="J25" i="19"/>
  <c r="H25" i="19"/>
  <c r="D25" i="19"/>
  <c r="P24" i="19"/>
  <c r="K24" i="19"/>
  <c r="J24" i="19"/>
  <c r="H24" i="19"/>
  <c r="D24" i="19"/>
  <c r="P23" i="19"/>
  <c r="K23" i="19"/>
  <c r="J23" i="19"/>
  <c r="H23" i="19"/>
  <c r="D23" i="19"/>
  <c r="P22" i="19"/>
  <c r="K22" i="19"/>
  <c r="J22" i="19"/>
  <c r="H22" i="19"/>
  <c r="D22" i="19"/>
  <c r="K21" i="19"/>
  <c r="J21" i="19"/>
  <c r="H21" i="19"/>
  <c r="D21" i="19"/>
  <c r="P20" i="19"/>
  <c r="K20" i="19"/>
  <c r="J20" i="19"/>
  <c r="H20" i="19"/>
  <c r="D20" i="19"/>
  <c r="P19" i="19"/>
  <c r="K19" i="19"/>
  <c r="J19" i="19"/>
  <c r="H19" i="19"/>
  <c r="D19" i="19"/>
  <c r="P18" i="19"/>
  <c r="K18" i="19"/>
  <c r="J18" i="19"/>
  <c r="H18" i="19"/>
  <c r="D18" i="19"/>
  <c r="P17" i="19"/>
  <c r="K17" i="19"/>
  <c r="J17" i="19"/>
  <c r="H17" i="19"/>
  <c r="D17" i="19"/>
  <c r="P16" i="19"/>
  <c r="K16" i="19"/>
  <c r="J16" i="19"/>
  <c r="H16" i="19"/>
  <c r="D16" i="19"/>
  <c r="P15" i="19"/>
  <c r="K15" i="19"/>
  <c r="J15" i="19"/>
  <c r="H15" i="19"/>
  <c r="D15" i="19"/>
  <c r="P14" i="19"/>
  <c r="K14" i="19"/>
  <c r="J14" i="19"/>
  <c r="H14" i="19"/>
  <c r="D14" i="19"/>
  <c r="P13" i="19"/>
  <c r="K13" i="19"/>
  <c r="J13" i="19"/>
  <c r="H13" i="19"/>
  <c r="D13" i="19"/>
  <c r="P12" i="19"/>
  <c r="K12" i="19"/>
  <c r="J12" i="19"/>
  <c r="H12" i="19"/>
  <c r="D12" i="19"/>
  <c r="P11" i="19"/>
  <c r="K11" i="19"/>
  <c r="J11" i="19"/>
  <c r="H11" i="19"/>
  <c r="D11" i="19"/>
  <c r="P10" i="19"/>
  <c r="K10" i="19"/>
  <c r="J10" i="19"/>
  <c r="H10" i="19"/>
  <c r="D10" i="19"/>
  <c r="P9" i="19"/>
  <c r="K9" i="19"/>
  <c r="J9" i="19"/>
  <c r="H9" i="19"/>
  <c r="D9" i="19"/>
  <c r="E35" i="18"/>
  <c r="D35" i="18"/>
  <c r="C35" i="18"/>
  <c r="B35" i="18"/>
  <c r="E34" i="18"/>
  <c r="D34" i="18"/>
  <c r="C34" i="18"/>
  <c r="B34" i="18"/>
  <c r="E33" i="18"/>
  <c r="D33" i="18"/>
  <c r="C33" i="18"/>
  <c r="B33" i="18"/>
  <c r="H39" i="19" l="1"/>
  <c r="D36" i="18"/>
  <c r="E36" i="18"/>
  <c r="C36" i="18"/>
  <c r="B36" i="18"/>
  <c r="L15" i="19"/>
  <c r="P39" i="19"/>
  <c r="P37" i="19"/>
  <c r="O40" i="19"/>
  <c r="N40" i="19"/>
  <c r="P38" i="19"/>
  <c r="L35" i="19"/>
  <c r="L32" i="19"/>
  <c r="L18" i="19"/>
  <c r="L21" i="19"/>
  <c r="L28" i="19"/>
  <c r="L25" i="19"/>
  <c r="H38" i="19"/>
  <c r="F40" i="19"/>
  <c r="G40" i="19"/>
  <c r="H37" i="19"/>
  <c r="L31" i="19"/>
  <c r="L17" i="19"/>
  <c r="L29" i="19"/>
  <c r="L30" i="19"/>
  <c r="L33" i="19"/>
  <c r="L36" i="19"/>
  <c r="L24" i="19"/>
  <c r="K38" i="19"/>
  <c r="K39" i="19"/>
  <c r="L34" i="19"/>
  <c r="L27" i="19"/>
  <c r="L23" i="19"/>
  <c r="L20" i="19"/>
  <c r="L26" i="19"/>
  <c r="L16" i="19"/>
  <c r="L19" i="19"/>
  <c r="L22" i="19"/>
  <c r="L14" i="19"/>
  <c r="D39" i="19"/>
  <c r="K37" i="19"/>
  <c r="L10" i="19"/>
  <c r="L9" i="19"/>
  <c r="D38" i="19"/>
  <c r="L11" i="19"/>
  <c r="B40" i="19"/>
  <c r="D37" i="19"/>
  <c r="J38" i="19"/>
  <c r="C40" i="19"/>
  <c r="J37" i="19"/>
  <c r="L13" i="19"/>
  <c r="J39" i="19"/>
  <c r="L12" i="19"/>
  <c r="P40" i="19" l="1"/>
  <c r="H40" i="19"/>
  <c r="L38" i="19"/>
  <c r="K40" i="19"/>
  <c r="L39" i="19"/>
  <c r="D40" i="19"/>
  <c r="L37" i="19"/>
  <c r="J40" i="19"/>
  <c r="H15" i="17"/>
  <c r="B37" i="17"/>
  <c r="G40" i="17"/>
  <c r="F40" i="17"/>
  <c r="C40" i="17"/>
  <c r="B40" i="17"/>
  <c r="G39" i="17"/>
  <c r="F39" i="17"/>
  <c r="C39" i="17"/>
  <c r="B39" i="17"/>
  <c r="G37" i="17"/>
  <c r="F37" i="17"/>
  <c r="C37" i="17"/>
  <c r="C41" i="17" s="1"/>
  <c r="K36" i="17"/>
  <c r="J36" i="17"/>
  <c r="H36" i="17"/>
  <c r="D36" i="17"/>
  <c r="K35" i="17"/>
  <c r="J35" i="17"/>
  <c r="H35" i="17"/>
  <c r="D35" i="17"/>
  <c r="K34" i="17"/>
  <c r="J34" i="17"/>
  <c r="H34" i="17"/>
  <c r="D34" i="17"/>
  <c r="K33" i="17"/>
  <c r="J33" i="17"/>
  <c r="H33" i="17"/>
  <c r="D33" i="17"/>
  <c r="K32" i="17"/>
  <c r="J32" i="17"/>
  <c r="H32" i="17"/>
  <c r="D32" i="17"/>
  <c r="K31" i="17"/>
  <c r="J31" i="17"/>
  <c r="H31" i="17"/>
  <c r="D31" i="17"/>
  <c r="K30" i="17"/>
  <c r="J30" i="17"/>
  <c r="H30" i="17"/>
  <c r="D30" i="17"/>
  <c r="K29" i="17"/>
  <c r="J29" i="17"/>
  <c r="H29" i="17"/>
  <c r="D29" i="17"/>
  <c r="K28" i="17"/>
  <c r="J28" i="17"/>
  <c r="H28" i="17"/>
  <c r="D28" i="17"/>
  <c r="K27" i="17"/>
  <c r="J27" i="17"/>
  <c r="H27" i="17"/>
  <c r="D27" i="17"/>
  <c r="K26" i="17"/>
  <c r="J26" i="17"/>
  <c r="H26" i="17"/>
  <c r="D26" i="17"/>
  <c r="K25" i="17"/>
  <c r="J25" i="17"/>
  <c r="H25" i="17"/>
  <c r="D25" i="17"/>
  <c r="K24" i="17"/>
  <c r="J24" i="17"/>
  <c r="H24" i="17"/>
  <c r="D24" i="17"/>
  <c r="K23" i="17"/>
  <c r="J23" i="17"/>
  <c r="H23" i="17"/>
  <c r="D23" i="17"/>
  <c r="K22" i="17"/>
  <c r="J22" i="17"/>
  <c r="H22" i="17"/>
  <c r="D22" i="17"/>
  <c r="K21" i="17"/>
  <c r="J21" i="17"/>
  <c r="H21" i="17"/>
  <c r="D21" i="17"/>
  <c r="K20" i="17"/>
  <c r="J20" i="17"/>
  <c r="H20" i="17"/>
  <c r="D20" i="17"/>
  <c r="K19" i="17"/>
  <c r="J19" i="17"/>
  <c r="H19" i="17"/>
  <c r="D19" i="17"/>
  <c r="K18" i="17"/>
  <c r="J18" i="17"/>
  <c r="H18" i="17"/>
  <c r="D18" i="17"/>
  <c r="K17" i="17"/>
  <c r="J17" i="17"/>
  <c r="H17" i="17"/>
  <c r="D17" i="17"/>
  <c r="K16" i="17"/>
  <c r="J16" i="17"/>
  <c r="H16" i="17"/>
  <c r="D16" i="17"/>
  <c r="J15" i="17"/>
  <c r="D15" i="17"/>
  <c r="K14" i="17"/>
  <c r="J14" i="17"/>
  <c r="H14" i="17"/>
  <c r="D14" i="17"/>
  <c r="K13" i="17"/>
  <c r="K40" i="17" s="1"/>
  <c r="J13" i="17"/>
  <c r="H13" i="17"/>
  <c r="D13" i="17"/>
  <c r="K12" i="17"/>
  <c r="J12" i="17"/>
  <c r="H12" i="17"/>
  <c r="D12" i="17"/>
  <c r="D39" i="17" s="1"/>
  <c r="K11" i="17"/>
  <c r="J11" i="17"/>
  <c r="H11" i="17"/>
  <c r="D11" i="17"/>
  <c r="K10" i="17"/>
  <c r="J10" i="17"/>
  <c r="H10" i="17"/>
  <c r="D10" i="17"/>
  <c r="K9" i="17"/>
  <c r="J9" i="17"/>
  <c r="H9" i="17"/>
  <c r="D9" i="17"/>
  <c r="L40" i="19" l="1"/>
  <c r="K39" i="17"/>
  <c r="F41" i="17"/>
  <c r="J39" i="17"/>
  <c r="D40" i="17"/>
  <c r="G41" i="17"/>
  <c r="H40" i="17"/>
  <c r="H39" i="17"/>
  <c r="D37" i="17"/>
  <c r="J40" i="17"/>
  <c r="L17" i="17"/>
  <c r="L19" i="17"/>
  <c r="L21" i="17"/>
  <c r="L23" i="17"/>
  <c r="L25" i="17"/>
  <c r="L27" i="17"/>
  <c r="L29" i="17"/>
  <c r="L31" i="17"/>
  <c r="L33" i="17"/>
  <c r="L35" i="17"/>
  <c r="L16" i="17"/>
  <c r="L18" i="17"/>
  <c r="L20" i="17"/>
  <c r="L22" i="17"/>
  <c r="L24" i="17"/>
  <c r="L26" i="17"/>
  <c r="L28" i="17"/>
  <c r="L30" i="17"/>
  <c r="L32" i="17"/>
  <c r="L34" i="17"/>
  <c r="L36" i="17"/>
  <c r="L11" i="17"/>
  <c r="L10" i="17"/>
  <c r="L14" i="17"/>
  <c r="B41" i="17"/>
  <c r="K15" i="17"/>
  <c r="K37" i="17" s="1"/>
  <c r="K41" i="17" s="1"/>
  <c r="J37" i="17"/>
  <c r="J41" i="17" s="1"/>
  <c r="H37" i="17"/>
  <c r="L15" i="17"/>
  <c r="L9" i="17"/>
  <c r="L13" i="17"/>
  <c r="L12" i="17"/>
  <c r="E35" i="16"/>
  <c r="D35" i="16"/>
  <c r="C35" i="16"/>
  <c r="B35" i="16"/>
  <c r="E34" i="16"/>
  <c r="D34" i="16"/>
  <c r="C34" i="16"/>
  <c r="B34" i="16"/>
  <c r="E33" i="16"/>
  <c r="D33" i="16"/>
  <c r="C33" i="16"/>
  <c r="B33" i="16"/>
  <c r="B36" i="16" s="1"/>
  <c r="D41" i="17" l="1"/>
  <c r="H41" i="17"/>
  <c r="C36" i="16"/>
  <c r="D36" i="16"/>
  <c r="E36" i="16"/>
  <c r="L40" i="17"/>
  <c r="L39" i="17"/>
  <c r="L37" i="17"/>
  <c r="O37" i="15"/>
  <c r="N37" i="15"/>
  <c r="M37" i="15"/>
  <c r="I37" i="15"/>
  <c r="G37" i="15"/>
  <c r="F37" i="15"/>
  <c r="E37" i="15"/>
  <c r="C37" i="15"/>
  <c r="B37" i="15"/>
  <c r="O36" i="15"/>
  <c r="N36" i="15"/>
  <c r="G36" i="15"/>
  <c r="F36" i="15"/>
  <c r="C36" i="15"/>
  <c r="B36" i="15"/>
  <c r="O35" i="15"/>
  <c r="N35" i="15"/>
  <c r="G35" i="15"/>
  <c r="F35" i="15"/>
  <c r="C35" i="15"/>
  <c r="B35" i="15"/>
  <c r="P34" i="15"/>
  <c r="K34" i="15"/>
  <c r="J34" i="15"/>
  <c r="H34" i="15"/>
  <c r="D34" i="15"/>
  <c r="P33" i="15"/>
  <c r="K33" i="15"/>
  <c r="J33" i="15"/>
  <c r="H33" i="15"/>
  <c r="D33" i="15"/>
  <c r="P32" i="15"/>
  <c r="K32" i="15"/>
  <c r="J32" i="15"/>
  <c r="H32" i="15"/>
  <c r="D32" i="15"/>
  <c r="P31" i="15"/>
  <c r="K31" i="15"/>
  <c r="J31" i="15"/>
  <c r="H31" i="15"/>
  <c r="D31" i="15"/>
  <c r="P30" i="15"/>
  <c r="K30" i="15"/>
  <c r="J30" i="15"/>
  <c r="L30" i="15" s="1"/>
  <c r="H30" i="15"/>
  <c r="D30" i="15"/>
  <c r="P29" i="15"/>
  <c r="K29" i="15"/>
  <c r="J29" i="15"/>
  <c r="H29" i="15"/>
  <c r="D29" i="15"/>
  <c r="P28" i="15"/>
  <c r="K28" i="15"/>
  <c r="J28" i="15"/>
  <c r="H28" i="15"/>
  <c r="D28" i="15"/>
  <c r="P27" i="15"/>
  <c r="K27" i="15"/>
  <c r="J27" i="15"/>
  <c r="H27" i="15"/>
  <c r="D27" i="15"/>
  <c r="P26" i="15"/>
  <c r="K26" i="15"/>
  <c r="J26" i="15"/>
  <c r="H26" i="15"/>
  <c r="D26" i="15"/>
  <c r="P25" i="15"/>
  <c r="K25" i="15"/>
  <c r="J25" i="15"/>
  <c r="H25" i="15"/>
  <c r="D25" i="15"/>
  <c r="P24" i="15"/>
  <c r="K24" i="15"/>
  <c r="J24" i="15"/>
  <c r="H24" i="15"/>
  <c r="D24" i="15"/>
  <c r="P23" i="15"/>
  <c r="K23" i="15"/>
  <c r="J23" i="15"/>
  <c r="H23" i="15"/>
  <c r="D23" i="15"/>
  <c r="P22" i="15"/>
  <c r="K22" i="15"/>
  <c r="J22" i="15"/>
  <c r="L22" i="15" s="1"/>
  <c r="H22" i="15"/>
  <c r="D22" i="15"/>
  <c r="P21" i="15"/>
  <c r="K21" i="15"/>
  <c r="J21" i="15"/>
  <c r="H21" i="15"/>
  <c r="D21" i="15"/>
  <c r="K20" i="15"/>
  <c r="J20" i="15"/>
  <c r="H20" i="15"/>
  <c r="D20" i="15"/>
  <c r="P19" i="15"/>
  <c r="K19" i="15"/>
  <c r="J19" i="15"/>
  <c r="H19" i="15"/>
  <c r="D19" i="15"/>
  <c r="P18" i="15"/>
  <c r="K18" i="15"/>
  <c r="J18" i="15"/>
  <c r="H18" i="15"/>
  <c r="D18" i="15"/>
  <c r="P17" i="15"/>
  <c r="K17" i="15"/>
  <c r="J17" i="15"/>
  <c r="H17" i="15"/>
  <c r="D17" i="15"/>
  <c r="P16" i="15"/>
  <c r="K16" i="15"/>
  <c r="J16" i="15"/>
  <c r="H16" i="15"/>
  <c r="D16" i="15"/>
  <c r="P15" i="15"/>
  <c r="K15" i="15"/>
  <c r="J15" i="15"/>
  <c r="H15" i="15"/>
  <c r="D15" i="15"/>
  <c r="P14" i="15"/>
  <c r="K14" i="15"/>
  <c r="J14" i="15"/>
  <c r="H14" i="15"/>
  <c r="D14" i="15"/>
  <c r="P13" i="15"/>
  <c r="K13" i="15"/>
  <c r="J13" i="15"/>
  <c r="H13" i="15"/>
  <c r="D13" i="15"/>
  <c r="P12" i="15"/>
  <c r="K12" i="15"/>
  <c r="J12" i="15"/>
  <c r="H12" i="15"/>
  <c r="D12" i="15"/>
  <c r="P11" i="15"/>
  <c r="K11" i="15"/>
  <c r="J11" i="15"/>
  <c r="H11" i="15"/>
  <c r="D11" i="15"/>
  <c r="P10" i="15"/>
  <c r="K10" i="15"/>
  <c r="J10" i="15"/>
  <c r="H10" i="15"/>
  <c r="D10" i="15"/>
  <c r="P9" i="15"/>
  <c r="K9" i="15"/>
  <c r="J9" i="15"/>
  <c r="H9" i="15"/>
  <c r="D9" i="15"/>
  <c r="P37" i="15" l="1"/>
  <c r="L28" i="15"/>
  <c r="G38" i="15"/>
  <c r="L20" i="15"/>
  <c r="L26" i="15"/>
  <c r="L34" i="15"/>
  <c r="L18" i="15"/>
  <c r="L10" i="15"/>
  <c r="J37" i="15"/>
  <c r="L16" i="15"/>
  <c r="O38" i="15"/>
  <c r="B38" i="15"/>
  <c r="D35" i="15"/>
  <c r="J35" i="15"/>
  <c r="K36" i="15"/>
  <c r="C38" i="15"/>
  <c r="H36" i="15"/>
  <c r="P35" i="15"/>
  <c r="D37" i="15"/>
  <c r="L14" i="15"/>
  <c r="L24" i="15"/>
  <c r="L32" i="15"/>
  <c r="L41" i="17"/>
  <c r="P36" i="15"/>
  <c r="P38" i="15" s="1"/>
  <c r="N38" i="15"/>
  <c r="H37" i="15"/>
  <c r="H35" i="15"/>
  <c r="F38" i="15"/>
  <c r="K35" i="15"/>
  <c r="L11" i="15"/>
  <c r="D36" i="15"/>
  <c r="J36" i="15"/>
  <c r="K37" i="15"/>
  <c r="L15" i="15"/>
  <c r="L17" i="15"/>
  <c r="L19" i="15"/>
  <c r="L21" i="15"/>
  <c r="L23" i="15"/>
  <c r="L25" i="15"/>
  <c r="L27" i="15"/>
  <c r="L29" i="15"/>
  <c r="L31" i="15"/>
  <c r="L33" i="15"/>
  <c r="L9" i="15"/>
  <c r="L12" i="15"/>
  <c r="L13" i="15"/>
  <c r="D38" i="15" l="1"/>
  <c r="J38" i="15"/>
  <c r="H38" i="15"/>
  <c r="K38" i="15"/>
  <c r="L36" i="15"/>
  <c r="L37" i="15"/>
  <c r="L35" i="15"/>
  <c r="L38" i="15" l="1"/>
  <c r="E34" i="14"/>
  <c r="D34" i="14"/>
  <c r="C34" i="14"/>
  <c r="B34" i="14"/>
  <c r="E33" i="14"/>
  <c r="D33" i="14"/>
  <c r="C33" i="14"/>
  <c r="B33" i="14"/>
  <c r="E32" i="14"/>
  <c r="D32" i="14"/>
  <c r="C32" i="14"/>
  <c r="B32" i="14"/>
  <c r="B35" i="14" s="1"/>
  <c r="J18" i="13"/>
  <c r="J16" i="13"/>
  <c r="G37" i="13"/>
  <c r="F37" i="13"/>
  <c r="C37" i="13"/>
  <c r="O39" i="13"/>
  <c r="N39" i="13"/>
  <c r="G39" i="13"/>
  <c r="F39" i="13"/>
  <c r="C39" i="13"/>
  <c r="B39" i="13"/>
  <c r="O38" i="13"/>
  <c r="N38" i="13"/>
  <c r="G38" i="13"/>
  <c r="F38" i="13"/>
  <c r="C38" i="13"/>
  <c r="B38" i="13"/>
  <c r="O37" i="13"/>
  <c r="O40" i="13" s="1"/>
  <c r="N37" i="13"/>
  <c r="N40" i="13" s="1"/>
  <c r="P36" i="13"/>
  <c r="K36" i="13"/>
  <c r="J36" i="13"/>
  <c r="H36" i="13"/>
  <c r="D36" i="13"/>
  <c r="P35" i="13"/>
  <c r="K35" i="13"/>
  <c r="J35" i="13"/>
  <c r="H35" i="13"/>
  <c r="D35" i="13"/>
  <c r="P34" i="13"/>
  <c r="K34" i="13"/>
  <c r="J34" i="13"/>
  <c r="H34" i="13"/>
  <c r="D34" i="13"/>
  <c r="P33" i="13"/>
  <c r="K33" i="13"/>
  <c r="J33" i="13"/>
  <c r="H33" i="13"/>
  <c r="D33" i="13"/>
  <c r="P32" i="13"/>
  <c r="K32" i="13"/>
  <c r="J32" i="13"/>
  <c r="H32" i="13"/>
  <c r="D32" i="13"/>
  <c r="P31" i="13"/>
  <c r="K31" i="13"/>
  <c r="J31" i="13"/>
  <c r="H31" i="13"/>
  <c r="D31" i="13"/>
  <c r="P30" i="13"/>
  <c r="K30" i="13"/>
  <c r="L30" i="13" s="1"/>
  <c r="J30" i="13"/>
  <c r="H30" i="13"/>
  <c r="D30" i="13"/>
  <c r="P29" i="13"/>
  <c r="K29" i="13"/>
  <c r="J29" i="13"/>
  <c r="H29" i="13"/>
  <c r="D29" i="13"/>
  <c r="P28" i="13"/>
  <c r="K28" i="13"/>
  <c r="J28" i="13"/>
  <c r="H28" i="13"/>
  <c r="D28" i="13"/>
  <c r="P27" i="13"/>
  <c r="K27" i="13"/>
  <c r="J27" i="13"/>
  <c r="H27" i="13"/>
  <c r="D27" i="13"/>
  <c r="P26" i="13"/>
  <c r="K26" i="13"/>
  <c r="J26" i="13"/>
  <c r="H26" i="13"/>
  <c r="D26" i="13"/>
  <c r="P25" i="13"/>
  <c r="K25" i="13"/>
  <c r="J25" i="13"/>
  <c r="H25" i="13"/>
  <c r="D25" i="13"/>
  <c r="P24" i="13"/>
  <c r="K24" i="13"/>
  <c r="J24" i="13"/>
  <c r="H24" i="13"/>
  <c r="D24" i="13"/>
  <c r="P23" i="13"/>
  <c r="K23" i="13"/>
  <c r="J23" i="13"/>
  <c r="H23" i="13"/>
  <c r="D23" i="13"/>
  <c r="P22" i="13"/>
  <c r="K22" i="13"/>
  <c r="L22" i="13" s="1"/>
  <c r="J22" i="13"/>
  <c r="H22" i="13"/>
  <c r="D22" i="13"/>
  <c r="K21" i="13"/>
  <c r="J21" i="13"/>
  <c r="H21" i="13"/>
  <c r="P20" i="13"/>
  <c r="K20" i="13"/>
  <c r="L20" i="13" s="1"/>
  <c r="J20" i="13"/>
  <c r="H20" i="13"/>
  <c r="D20" i="13"/>
  <c r="P19" i="13"/>
  <c r="K19" i="13"/>
  <c r="J19" i="13"/>
  <c r="H19" i="13"/>
  <c r="D19" i="13"/>
  <c r="P18" i="13"/>
  <c r="K18" i="13"/>
  <c r="H18" i="13"/>
  <c r="P17" i="13"/>
  <c r="K17" i="13"/>
  <c r="J17" i="13"/>
  <c r="H17" i="13"/>
  <c r="D17" i="13"/>
  <c r="P16" i="13"/>
  <c r="K16" i="13"/>
  <c r="H16" i="13"/>
  <c r="P14" i="13"/>
  <c r="K14" i="13"/>
  <c r="J14" i="13"/>
  <c r="H14" i="13"/>
  <c r="D14" i="13"/>
  <c r="P13" i="13"/>
  <c r="K13" i="13"/>
  <c r="J13" i="13"/>
  <c r="H13" i="13"/>
  <c r="D13" i="13"/>
  <c r="P12" i="13"/>
  <c r="K12" i="13"/>
  <c r="J12" i="13"/>
  <c r="H12" i="13"/>
  <c r="D12" i="13"/>
  <c r="P11" i="13"/>
  <c r="K11" i="13"/>
  <c r="J11" i="13"/>
  <c r="H11" i="13"/>
  <c r="D11" i="13"/>
  <c r="K10" i="13"/>
  <c r="J10" i="13"/>
  <c r="H10" i="13"/>
  <c r="D10" i="13"/>
  <c r="K9" i="13"/>
  <c r="J9" i="13"/>
  <c r="H9" i="13"/>
  <c r="D9" i="13"/>
  <c r="L28" i="13" l="1"/>
  <c r="L24" i="13"/>
  <c r="L32" i="13"/>
  <c r="H39" i="13"/>
  <c r="L26" i="13"/>
  <c r="D35" i="14"/>
  <c r="C35" i="14"/>
  <c r="K39" i="13"/>
  <c r="L36" i="13"/>
  <c r="E35" i="14"/>
  <c r="L34" i="13"/>
  <c r="D38" i="13"/>
  <c r="P37" i="13"/>
  <c r="P39" i="13"/>
  <c r="P38" i="13"/>
  <c r="P40" i="13" s="1"/>
  <c r="H38" i="13"/>
  <c r="F40" i="13"/>
  <c r="G40" i="13"/>
  <c r="L18" i="13"/>
  <c r="L16" i="13"/>
  <c r="B37" i="13"/>
  <c r="B40" i="13" s="1"/>
  <c r="K38" i="13"/>
  <c r="D16" i="13"/>
  <c r="L17" i="13"/>
  <c r="D18" i="13"/>
  <c r="L19" i="13"/>
  <c r="L21" i="13"/>
  <c r="L23" i="13"/>
  <c r="L25" i="13"/>
  <c r="L27" i="13"/>
  <c r="L29" i="13"/>
  <c r="L31" i="13"/>
  <c r="L33" i="13"/>
  <c r="L35" i="13"/>
  <c r="L11" i="13"/>
  <c r="L13" i="13"/>
  <c r="L10" i="13"/>
  <c r="L12" i="13"/>
  <c r="L14" i="13"/>
  <c r="D39" i="13"/>
  <c r="C40" i="13"/>
  <c r="H15" i="13"/>
  <c r="H37" i="13" s="1"/>
  <c r="K15" i="13"/>
  <c r="K37" i="13" s="1"/>
  <c r="D15" i="13"/>
  <c r="J15" i="13"/>
  <c r="L15" i="13" s="1"/>
  <c r="L9" i="13"/>
  <c r="J38" i="13"/>
  <c r="J39" i="13"/>
  <c r="H40" i="13" l="1"/>
  <c r="K40" i="13"/>
  <c r="D37" i="13"/>
  <c r="D40" i="13" s="1"/>
  <c r="L38" i="13"/>
  <c r="L39" i="13"/>
  <c r="L37" i="13"/>
  <c r="J37" i="13"/>
  <c r="J40" i="13" s="1"/>
  <c r="L40" i="13" l="1"/>
  <c r="E36" i="12" l="1"/>
  <c r="D36" i="12"/>
  <c r="C36" i="12"/>
  <c r="B36" i="12"/>
  <c r="E35" i="12"/>
  <c r="D35" i="12"/>
  <c r="C35" i="12"/>
  <c r="B35" i="12"/>
  <c r="E34" i="12"/>
  <c r="D34" i="12"/>
  <c r="C34" i="12"/>
  <c r="B34" i="12"/>
  <c r="B37" i="12" l="1"/>
  <c r="C37" i="12"/>
  <c r="D37" i="12"/>
  <c r="E37" i="12"/>
  <c r="O39" i="11"/>
  <c r="N39" i="11"/>
  <c r="G39" i="11"/>
  <c r="F39" i="11"/>
  <c r="C39" i="11"/>
  <c r="B39" i="11"/>
  <c r="O38" i="11"/>
  <c r="N38" i="11"/>
  <c r="G38" i="11"/>
  <c r="F38" i="11"/>
  <c r="C38" i="11"/>
  <c r="B38" i="11"/>
  <c r="O37" i="11"/>
  <c r="N37" i="11"/>
  <c r="G37" i="11"/>
  <c r="F37" i="11"/>
  <c r="C37" i="11"/>
  <c r="B37" i="11"/>
  <c r="P36" i="11"/>
  <c r="K36" i="11"/>
  <c r="J36" i="11"/>
  <c r="H36" i="11"/>
  <c r="D36" i="11"/>
  <c r="P35" i="11"/>
  <c r="K35" i="11"/>
  <c r="J35" i="11"/>
  <c r="H35" i="11"/>
  <c r="D35" i="11"/>
  <c r="P34" i="11"/>
  <c r="K34" i="11"/>
  <c r="J34" i="11"/>
  <c r="H34" i="11"/>
  <c r="D34" i="11"/>
  <c r="P33" i="11"/>
  <c r="K33" i="11"/>
  <c r="J33" i="11"/>
  <c r="H33" i="11"/>
  <c r="D33" i="11"/>
  <c r="P32" i="11"/>
  <c r="K32" i="11"/>
  <c r="J32" i="11"/>
  <c r="H32" i="11"/>
  <c r="D32" i="11"/>
  <c r="P31" i="11"/>
  <c r="K31" i="11"/>
  <c r="J31" i="11"/>
  <c r="H31" i="11"/>
  <c r="D31" i="11"/>
  <c r="P30" i="11"/>
  <c r="K30" i="11"/>
  <c r="J30" i="11"/>
  <c r="H30" i="11"/>
  <c r="D30" i="11"/>
  <c r="P29" i="11"/>
  <c r="K29" i="11"/>
  <c r="J29" i="11"/>
  <c r="H29" i="11"/>
  <c r="D29" i="11"/>
  <c r="P28" i="11"/>
  <c r="K28" i="11"/>
  <c r="J28" i="11"/>
  <c r="H28" i="11"/>
  <c r="D28" i="11"/>
  <c r="P27" i="11"/>
  <c r="K27" i="11"/>
  <c r="J27" i="11"/>
  <c r="H27" i="11"/>
  <c r="D27" i="11"/>
  <c r="P26" i="11"/>
  <c r="K26" i="11"/>
  <c r="J26" i="11"/>
  <c r="H26" i="11"/>
  <c r="D26" i="11"/>
  <c r="P25" i="11"/>
  <c r="K25" i="11"/>
  <c r="J25" i="11"/>
  <c r="H25" i="11"/>
  <c r="D25" i="11"/>
  <c r="P24" i="11"/>
  <c r="K24" i="11"/>
  <c r="J24" i="11"/>
  <c r="H24" i="11"/>
  <c r="D24" i="11"/>
  <c r="P23" i="11"/>
  <c r="K23" i="11"/>
  <c r="J23" i="11"/>
  <c r="H23" i="11"/>
  <c r="D23" i="11"/>
  <c r="P22" i="11"/>
  <c r="K22" i="11"/>
  <c r="J22" i="11"/>
  <c r="H22" i="11"/>
  <c r="D22" i="11"/>
  <c r="K21" i="11"/>
  <c r="J21" i="11"/>
  <c r="L21" i="11" s="1"/>
  <c r="H21" i="11"/>
  <c r="D21" i="11"/>
  <c r="P20" i="11"/>
  <c r="K20" i="11"/>
  <c r="J20" i="11"/>
  <c r="H20" i="11"/>
  <c r="D20" i="11"/>
  <c r="P19" i="11"/>
  <c r="K19" i="11"/>
  <c r="J19" i="11"/>
  <c r="H19" i="11"/>
  <c r="D19" i="11"/>
  <c r="P18" i="11"/>
  <c r="K18" i="11"/>
  <c r="J18" i="11"/>
  <c r="H18" i="11"/>
  <c r="D18" i="11"/>
  <c r="P17" i="11"/>
  <c r="K17" i="11"/>
  <c r="J17" i="11"/>
  <c r="H17" i="11"/>
  <c r="D17" i="11"/>
  <c r="P16" i="11"/>
  <c r="K16" i="11"/>
  <c r="J16" i="11"/>
  <c r="H16" i="11"/>
  <c r="D16" i="11"/>
  <c r="P15" i="11"/>
  <c r="K15" i="11"/>
  <c r="J15" i="11"/>
  <c r="H15" i="11"/>
  <c r="D15" i="11"/>
  <c r="P14" i="11"/>
  <c r="K14" i="11"/>
  <c r="J14" i="11"/>
  <c r="H14" i="11"/>
  <c r="D14" i="11"/>
  <c r="P13" i="11"/>
  <c r="K13" i="11"/>
  <c r="J13" i="11"/>
  <c r="H13" i="11"/>
  <c r="D13" i="11"/>
  <c r="P12" i="11"/>
  <c r="K12" i="11"/>
  <c r="J12" i="11"/>
  <c r="H12" i="11"/>
  <c r="D12" i="11"/>
  <c r="P11" i="11"/>
  <c r="K11" i="11"/>
  <c r="J11" i="11"/>
  <c r="H11" i="11"/>
  <c r="D11" i="11"/>
  <c r="P10" i="11"/>
  <c r="K10" i="11"/>
  <c r="J10" i="11"/>
  <c r="H10" i="11"/>
  <c r="D10" i="11"/>
  <c r="P9" i="11"/>
  <c r="K9" i="11"/>
  <c r="J9" i="11"/>
  <c r="H9" i="11"/>
  <c r="D9" i="11"/>
  <c r="L17" i="11" l="1"/>
  <c r="L19" i="11"/>
  <c r="L27" i="11"/>
  <c r="C40" i="11"/>
  <c r="B40" i="11"/>
  <c r="L29" i="11"/>
  <c r="G40" i="11"/>
  <c r="N40" i="11"/>
  <c r="F40" i="11"/>
  <c r="L15" i="11"/>
  <c r="L31" i="11"/>
  <c r="O40" i="11"/>
  <c r="L25" i="11"/>
  <c r="L23" i="11"/>
  <c r="P37" i="11"/>
  <c r="P39" i="11"/>
  <c r="P38" i="11"/>
  <c r="L33" i="11"/>
  <c r="L35" i="11"/>
  <c r="H38" i="11"/>
  <c r="H39" i="11"/>
  <c r="D38" i="11"/>
  <c r="L16" i="11"/>
  <c r="L18" i="11"/>
  <c r="L20" i="11"/>
  <c r="L22" i="11"/>
  <c r="L24" i="11"/>
  <c r="L26" i="11"/>
  <c r="L28" i="11"/>
  <c r="L30" i="11"/>
  <c r="L32" i="11"/>
  <c r="L34" i="11"/>
  <c r="L36" i="11"/>
  <c r="D37" i="11"/>
  <c r="J37" i="11"/>
  <c r="L11" i="11"/>
  <c r="L13" i="11"/>
  <c r="L10" i="11"/>
  <c r="L12" i="11"/>
  <c r="L14" i="11"/>
  <c r="J38" i="11"/>
  <c r="D39" i="11"/>
  <c r="J39" i="11"/>
  <c r="H37" i="11"/>
  <c r="L9" i="11"/>
  <c r="K37" i="11"/>
  <c r="K38" i="11"/>
  <c r="K39" i="11"/>
  <c r="D40" i="11" l="1"/>
  <c r="H40" i="11"/>
  <c r="P40" i="11"/>
  <c r="L37" i="11"/>
  <c r="J40" i="11"/>
  <c r="L39" i="11"/>
  <c r="L38" i="11"/>
  <c r="K40" i="11"/>
  <c r="L40" i="11" l="1"/>
  <c r="E35" i="10"/>
  <c r="D35" i="10"/>
  <c r="C35" i="10"/>
  <c r="B35" i="10"/>
  <c r="E34" i="10"/>
  <c r="D34" i="10"/>
  <c r="C34" i="10"/>
  <c r="B34" i="10"/>
  <c r="E33" i="10"/>
  <c r="D33" i="10"/>
  <c r="C33" i="10"/>
  <c r="B33" i="10"/>
  <c r="B36" i="10" s="1"/>
  <c r="C36" i="10" l="1"/>
  <c r="D36" i="10"/>
  <c r="E36" i="10"/>
  <c r="K21" i="9"/>
  <c r="J21" i="9"/>
  <c r="H21" i="9"/>
  <c r="D21" i="9"/>
  <c r="H21" i="3"/>
  <c r="D21" i="3"/>
  <c r="K20" i="7"/>
  <c r="J20" i="7"/>
  <c r="H20" i="7"/>
  <c r="D20" i="7"/>
  <c r="J21" i="5"/>
  <c r="K21" i="5"/>
  <c r="H21" i="5"/>
  <c r="K21" i="3"/>
  <c r="J21" i="3"/>
  <c r="B33" i="1"/>
  <c r="B37" i="3"/>
  <c r="L21" i="9" l="1"/>
  <c r="L20" i="7"/>
  <c r="L21" i="5"/>
  <c r="L21" i="3"/>
  <c r="D16" i="5"/>
  <c r="H16" i="5"/>
  <c r="J16" i="5"/>
  <c r="K16" i="5"/>
  <c r="P16" i="5"/>
  <c r="D17" i="5"/>
  <c r="H17" i="5"/>
  <c r="J17" i="5"/>
  <c r="K17" i="5"/>
  <c r="P17" i="5"/>
  <c r="L17" i="5" l="1"/>
  <c r="L16" i="5"/>
  <c r="J36" i="9"/>
  <c r="B37" i="9" l="1"/>
  <c r="J15" i="9"/>
  <c r="J9" i="9" l="1"/>
  <c r="B33" i="8"/>
  <c r="B37" i="5"/>
  <c r="G40" i="9" l="1"/>
  <c r="F40" i="9"/>
  <c r="C40" i="9"/>
  <c r="B40" i="9"/>
  <c r="G39" i="9"/>
  <c r="F39" i="9"/>
  <c r="C39" i="9"/>
  <c r="B39" i="9"/>
  <c r="G37" i="9"/>
  <c r="F37" i="9"/>
  <c r="C37" i="9"/>
  <c r="K36" i="9"/>
  <c r="L36" i="9" s="1"/>
  <c r="H36" i="9"/>
  <c r="D36" i="9"/>
  <c r="K35" i="9"/>
  <c r="J35" i="9"/>
  <c r="H35" i="9"/>
  <c r="D35" i="9"/>
  <c r="K34" i="9"/>
  <c r="J34" i="9"/>
  <c r="H34" i="9"/>
  <c r="D34" i="9"/>
  <c r="K33" i="9"/>
  <c r="J33" i="9"/>
  <c r="H33" i="9"/>
  <c r="D33" i="9"/>
  <c r="K32" i="9"/>
  <c r="J32" i="9"/>
  <c r="H32" i="9"/>
  <c r="D32" i="9"/>
  <c r="K31" i="9"/>
  <c r="J31" i="9"/>
  <c r="H31" i="9"/>
  <c r="D31" i="9"/>
  <c r="K30" i="9"/>
  <c r="J30" i="9"/>
  <c r="H30" i="9"/>
  <c r="D30" i="9"/>
  <c r="K29" i="9"/>
  <c r="J29" i="9"/>
  <c r="H29" i="9"/>
  <c r="D29" i="9"/>
  <c r="K28" i="9"/>
  <c r="J28" i="9"/>
  <c r="H28" i="9"/>
  <c r="D28" i="9"/>
  <c r="K27" i="9"/>
  <c r="J27" i="9"/>
  <c r="H27" i="9"/>
  <c r="D27" i="9"/>
  <c r="K26" i="9"/>
  <c r="J26" i="9"/>
  <c r="H26" i="9"/>
  <c r="D26" i="9"/>
  <c r="K25" i="9"/>
  <c r="J25" i="9"/>
  <c r="H25" i="9"/>
  <c r="D25" i="9"/>
  <c r="K24" i="9"/>
  <c r="J24" i="9"/>
  <c r="H24" i="9"/>
  <c r="D24" i="9"/>
  <c r="K23" i="9"/>
  <c r="J23" i="9"/>
  <c r="H23" i="9"/>
  <c r="D23" i="9"/>
  <c r="K22" i="9"/>
  <c r="J22" i="9"/>
  <c r="H22" i="9"/>
  <c r="D22" i="9"/>
  <c r="K20" i="9"/>
  <c r="J20" i="9"/>
  <c r="H20" i="9"/>
  <c r="D20" i="9"/>
  <c r="K19" i="9"/>
  <c r="J19" i="9"/>
  <c r="H19" i="9"/>
  <c r="D19" i="9"/>
  <c r="K18" i="9"/>
  <c r="J18" i="9"/>
  <c r="H18" i="9"/>
  <c r="D18" i="9"/>
  <c r="K17" i="9"/>
  <c r="J17" i="9"/>
  <c r="H17" i="9"/>
  <c r="D17" i="9"/>
  <c r="K16" i="9"/>
  <c r="J16" i="9"/>
  <c r="H16" i="9"/>
  <c r="D16" i="9"/>
  <c r="K15" i="9"/>
  <c r="H15" i="9"/>
  <c r="D15" i="9"/>
  <c r="K14" i="9"/>
  <c r="J14" i="9"/>
  <c r="H14" i="9"/>
  <c r="D14" i="9"/>
  <c r="K13" i="9"/>
  <c r="J13" i="9"/>
  <c r="H13" i="9"/>
  <c r="D13" i="9"/>
  <c r="K12" i="9"/>
  <c r="J12" i="9"/>
  <c r="H12" i="9"/>
  <c r="D12" i="9"/>
  <c r="K11" i="9"/>
  <c r="J11" i="9"/>
  <c r="H11" i="9"/>
  <c r="D11" i="9"/>
  <c r="K10" i="9"/>
  <c r="J10" i="9"/>
  <c r="H10" i="9"/>
  <c r="D10" i="9"/>
  <c r="K9" i="9"/>
  <c r="H9" i="9"/>
  <c r="D9" i="9"/>
  <c r="E35" i="8"/>
  <c r="D35" i="8"/>
  <c r="C35" i="8"/>
  <c r="B35" i="8"/>
  <c r="E34" i="8"/>
  <c r="D34" i="8"/>
  <c r="C34" i="8"/>
  <c r="B34" i="8"/>
  <c r="E33" i="8"/>
  <c r="E36" i="8" s="1"/>
  <c r="D33" i="8"/>
  <c r="D36" i="8" s="1"/>
  <c r="C33" i="8"/>
  <c r="C36" i="8" s="1"/>
  <c r="B36" i="8"/>
  <c r="O37" i="7"/>
  <c r="N37" i="7"/>
  <c r="M37" i="7"/>
  <c r="I37" i="7"/>
  <c r="G37" i="7"/>
  <c r="F37" i="7"/>
  <c r="E37" i="7"/>
  <c r="C37" i="7"/>
  <c r="B37" i="7"/>
  <c r="O36" i="7"/>
  <c r="N36" i="7"/>
  <c r="G36" i="7"/>
  <c r="F36" i="7"/>
  <c r="C36" i="7"/>
  <c r="B36" i="7"/>
  <c r="O35" i="7"/>
  <c r="N35" i="7"/>
  <c r="G35" i="7"/>
  <c r="F35" i="7"/>
  <c r="P34" i="7"/>
  <c r="K34" i="7"/>
  <c r="J34" i="7"/>
  <c r="H34" i="7"/>
  <c r="D34" i="7"/>
  <c r="P33" i="7"/>
  <c r="K33" i="7"/>
  <c r="J33" i="7"/>
  <c r="H33" i="7"/>
  <c r="D33" i="7"/>
  <c r="P32" i="7"/>
  <c r="K32" i="7"/>
  <c r="J32" i="7"/>
  <c r="H32" i="7"/>
  <c r="D32" i="7"/>
  <c r="P31" i="7"/>
  <c r="K31" i="7"/>
  <c r="J31" i="7"/>
  <c r="H31" i="7"/>
  <c r="D31" i="7"/>
  <c r="P30" i="7"/>
  <c r="K30" i="7"/>
  <c r="J30" i="7"/>
  <c r="H30" i="7"/>
  <c r="D30" i="7"/>
  <c r="P29" i="7"/>
  <c r="K29" i="7"/>
  <c r="J29" i="7"/>
  <c r="H29" i="7"/>
  <c r="D29" i="7"/>
  <c r="P28" i="7"/>
  <c r="K28" i="7"/>
  <c r="J28" i="7"/>
  <c r="H28" i="7"/>
  <c r="D28" i="7"/>
  <c r="P27" i="7"/>
  <c r="K27" i="7"/>
  <c r="J27" i="7"/>
  <c r="H27" i="7"/>
  <c r="D27" i="7"/>
  <c r="P26" i="7"/>
  <c r="K26" i="7"/>
  <c r="J26" i="7"/>
  <c r="H26" i="7"/>
  <c r="D26" i="7"/>
  <c r="P25" i="7"/>
  <c r="K25" i="7"/>
  <c r="J25" i="7"/>
  <c r="H25" i="7"/>
  <c r="D25" i="7"/>
  <c r="P24" i="7"/>
  <c r="K24" i="7"/>
  <c r="J24" i="7"/>
  <c r="H24" i="7"/>
  <c r="D24" i="7"/>
  <c r="P23" i="7"/>
  <c r="K23" i="7"/>
  <c r="J23" i="7"/>
  <c r="H23" i="7"/>
  <c r="D23" i="7"/>
  <c r="P22" i="7"/>
  <c r="K22" i="7"/>
  <c r="J22" i="7"/>
  <c r="H22" i="7"/>
  <c r="D22" i="7"/>
  <c r="P21" i="7"/>
  <c r="K21" i="7"/>
  <c r="J21" i="7"/>
  <c r="H21" i="7"/>
  <c r="D21" i="7"/>
  <c r="P19" i="7"/>
  <c r="K19" i="7"/>
  <c r="J19" i="7"/>
  <c r="H19" i="7"/>
  <c r="D19" i="7"/>
  <c r="P18" i="7"/>
  <c r="K18" i="7"/>
  <c r="J18" i="7"/>
  <c r="H18" i="7"/>
  <c r="D18" i="7"/>
  <c r="P17" i="7"/>
  <c r="K17" i="7"/>
  <c r="J17" i="7"/>
  <c r="H17" i="7"/>
  <c r="D17" i="7"/>
  <c r="P16" i="7"/>
  <c r="K16" i="7"/>
  <c r="J16" i="7"/>
  <c r="H16" i="7"/>
  <c r="D16" i="7"/>
  <c r="P15" i="7"/>
  <c r="K15" i="7"/>
  <c r="J15" i="7"/>
  <c r="H15" i="7"/>
  <c r="D15" i="7"/>
  <c r="P14" i="7"/>
  <c r="K14" i="7"/>
  <c r="J14" i="7"/>
  <c r="H14" i="7"/>
  <c r="D14" i="7"/>
  <c r="P13" i="7"/>
  <c r="K13" i="7"/>
  <c r="J13" i="7"/>
  <c r="H13" i="7"/>
  <c r="D13" i="7"/>
  <c r="P12" i="7"/>
  <c r="K12" i="7"/>
  <c r="J12" i="7"/>
  <c r="H12" i="7"/>
  <c r="D12" i="7"/>
  <c r="P11" i="7"/>
  <c r="K11" i="7"/>
  <c r="J11" i="7"/>
  <c r="H11" i="7"/>
  <c r="D11" i="7"/>
  <c r="P10" i="7"/>
  <c r="K10" i="7"/>
  <c r="J10" i="7"/>
  <c r="H10" i="7"/>
  <c r="D10" i="7"/>
  <c r="P9" i="7"/>
  <c r="K9" i="7"/>
  <c r="J9" i="7"/>
  <c r="H9" i="7"/>
  <c r="D9" i="7"/>
  <c r="E34" i="6"/>
  <c r="D34" i="6"/>
  <c r="C34" i="6"/>
  <c r="B34" i="6"/>
  <c r="E33" i="6"/>
  <c r="D33" i="6"/>
  <c r="C33" i="6"/>
  <c r="B33" i="6"/>
  <c r="E32" i="6"/>
  <c r="E35" i="6" s="1"/>
  <c r="D32" i="6"/>
  <c r="D35" i="6" s="1"/>
  <c r="C32" i="6"/>
  <c r="B32" i="6"/>
  <c r="B35" i="6" s="1"/>
  <c r="O39" i="5"/>
  <c r="N39" i="5"/>
  <c r="G39" i="5"/>
  <c r="F39" i="5"/>
  <c r="C39" i="5"/>
  <c r="B39" i="5"/>
  <c r="O38" i="5"/>
  <c r="N38" i="5"/>
  <c r="G38" i="5"/>
  <c r="F38" i="5"/>
  <c r="C38" i="5"/>
  <c r="B38" i="5"/>
  <c r="O37" i="5"/>
  <c r="N37" i="5"/>
  <c r="G37" i="5"/>
  <c r="F37" i="5"/>
  <c r="C37" i="5"/>
  <c r="P36" i="5"/>
  <c r="K36" i="5"/>
  <c r="J36" i="5"/>
  <c r="H36" i="5"/>
  <c r="D36" i="5"/>
  <c r="P35" i="5"/>
  <c r="K35" i="5"/>
  <c r="J35" i="5"/>
  <c r="H35" i="5"/>
  <c r="D35" i="5"/>
  <c r="P34" i="5"/>
  <c r="K34" i="5"/>
  <c r="J34" i="5"/>
  <c r="H34" i="5"/>
  <c r="D34" i="5"/>
  <c r="P33" i="5"/>
  <c r="K33" i="5"/>
  <c r="J33" i="5"/>
  <c r="H33" i="5"/>
  <c r="D33" i="5"/>
  <c r="P32" i="5"/>
  <c r="K32" i="5"/>
  <c r="J32" i="5"/>
  <c r="H32" i="5"/>
  <c r="D32" i="5"/>
  <c r="P31" i="5"/>
  <c r="K31" i="5"/>
  <c r="J31" i="5"/>
  <c r="H31" i="5"/>
  <c r="D31" i="5"/>
  <c r="P30" i="5"/>
  <c r="K30" i="5"/>
  <c r="J30" i="5"/>
  <c r="H30" i="5"/>
  <c r="D30" i="5"/>
  <c r="P29" i="5"/>
  <c r="K29" i="5"/>
  <c r="J29" i="5"/>
  <c r="H29" i="5"/>
  <c r="D29" i="5"/>
  <c r="P28" i="5"/>
  <c r="K28" i="5"/>
  <c r="J28" i="5"/>
  <c r="H28" i="5"/>
  <c r="D28" i="5"/>
  <c r="P27" i="5"/>
  <c r="K27" i="5"/>
  <c r="J27" i="5"/>
  <c r="H27" i="5"/>
  <c r="D27" i="5"/>
  <c r="P26" i="5"/>
  <c r="K26" i="5"/>
  <c r="J26" i="5"/>
  <c r="H26" i="5"/>
  <c r="D26" i="5"/>
  <c r="P25" i="5"/>
  <c r="K25" i="5"/>
  <c r="J25" i="5"/>
  <c r="H25" i="5"/>
  <c r="D25" i="5"/>
  <c r="P24" i="5"/>
  <c r="K24" i="5"/>
  <c r="J24" i="5"/>
  <c r="H24" i="5"/>
  <c r="D24" i="5"/>
  <c r="P23" i="5"/>
  <c r="K23" i="5"/>
  <c r="J23" i="5"/>
  <c r="H23" i="5"/>
  <c r="D23" i="5"/>
  <c r="P22" i="5"/>
  <c r="K22" i="5"/>
  <c r="J22" i="5"/>
  <c r="H22" i="5"/>
  <c r="D22" i="5"/>
  <c r="P20" i="5"/>
  <c r="K20" i="5"/>
  <c r="J20" i="5"/>
  <c r="H20" i="5"/>
  <c r="D20" i="5"/>
  <c r="P19" i="5"/>
  <c r="K19" i="5"/>
  <c r="J19" i="5"/>
  <c r="H19" i="5"/>
  <c r="D19" i="5"/>
  <c r="P18" i="5"/>
  <c r="K18" i="5"/>
  <c r="J18" i="5"/>
  <c r="H18" i="5"/>
  <c r="D18" i="5"/>
  <c r="K15" i="5"/>
  <c r="J15" i="5"/>
  <c r="H15" i="5"/>
  <c r="D15" i="5"/>
  <c r="P14" i="5"/>
  <c r="K14" i="5"/>
  <c r="J14" i="5"/>
  <c r="H14" i="5"/>
  <c r="D14" i="5"/>
  <c r="P13" i="5"/>
  <c r="K13" i="5"/>
  <c r="J13" i="5"/>
  <c r="H13" i="5"/>
  <c r="D13" i="5"/>
  <c r="P12" i="5"/>
  <c r="K12" i="5"/>
  <c r="J12" i="5"/>
  <c r="H12" i="5"/>
  <c r="D12" i="5"/>
  <c r="P11" i="5"/>
  <c r="K11" i="5"/>
  <c r="J11" i="5"/>
  <c r="H11" i="5"/>
  <c r="D11" i="5"/>
  <c r="K10" i="5"/>
  <c r="J10" i="5"/>
  <c r="H10" i="5"/>
  <c r="D10" i="5"/>
  <c r="K9" i="5"/>
  <c r="J9" i="5"/>
  <c r="H9" i="5"/>
  <c r="D9" i="5"/>
  <c r="E36" i="4"/>
  <c r="D36" i="4"/>
  <c r="C36" i="4"/>
  <c r="B36" i="4"/>
  <c r="E35" i="4"/>
  <c r="D35" i="4"/>
  <c r="C35" i="4"/>
  <c r="B35" i="4"/>
  <c r="E34" i="4"/>
  <c r="D34" i="4"/>
  <c r="C34" i="4"/>
  <c r="C37" i="4" s="1"/>
  <c r="B34" i="4"/>
  <c r="O39" i="3"/>
  <c r="N39" i="3"/>
  <c r="G39" i="3"/>
  <c r="F39" i="3"/>
  <c r="C39" i="3"/>
  <c r="B39" i="3"/>
  <c r="O38" i="3"/>
  <c r="N38" i="3"/>
  <c r="G38" i="3"/>
  <c r="F38" i="3"/>
  <c r="C38" i="3"/>
  <c r="B38" i="3"/>
  <c r="O37" i="3"/>
  <c r="N37" i="3"/>
  <c r="G37" i="3"/>
  <c r="F37" i="3"/>
  <c r="C37" i="3"/>
  <c r="P36" i="3"/>
  <c r="K36" i="3"/>
  <c r="J36" i="3"/>
  <c r="H36" i="3"/>
  <c r="D36" i="3"/>
  <c r="P35" i="3"/>
  <c r="K35" i="3"/>
  <c r="J35" i="3"/>
  <c r="H35" i="3"/>
  <c r="D35" i="3"/>
  <c r="P34" i="3"/>
  <c r="K34" i="3"/>
  <c r="J34" i="3"/>
  <c r="H34" i="3"/>
  <c r="D34" i="3"/>
  <c r="P33" i="3"/>
  <c r="K33" i="3"/>
  <c r="J33" i="3"/>
  <c r="H33" i="3"/>
  <c r="D33" i="3"/>
  <c r="P32" i="3"/>
  <c r="K32" i="3"/>
  <c r="J32" i="3"/>
  <c r="H32" i="3"/>
  <c r="D32" i="3"/>
  <c r="P31" i="3"/>
  <c r="K31" i="3"/>
  <c r="J31" i="3"/>
  <c r="H31" i="3"/>
  <c r="D31" i="3"/>
  <c r="P30" i="3"/>
  <c r="K30" i="3"/>
  <c r="J30" i="3"/>
  <c r="H30" i="3"/>
  <c r="D30" i="3"/>
  <c r="P29" i="3"/>
  <c r="K29" i="3"/>
  <c r="J29" i="3"/>
  <c r="H29" i="3"/>
  <c r="D29" i="3"/>
  <c r="P28" i="3"/>
  <c r="K28" i="3"/>
  <c r="J28" i="3"/>
  <c r="H28" i="3"/>
  <c r="D28" i="3"/>
  <c r="P27" i="3"/>
  <c r="K27" i="3"/>
  <c r="J27" i="3"/>
  <c r="H27" i="3"/>
  <c r="D27" i="3"/>
  <c r="P26" i="3"/>
  <c r="K26" i="3"/>
  <c r="J26" i="3"/>
  <c r="H26" i="3"/>
  <c r="D26" i="3"/>
  <c r="P25" i="3"/>
  <c r="K25" i="3"/>
  <c r="J25" i="3"/>
  <c r="H25" i="3"/>
  <c r="D25" i="3"/>
  <c r="P24" i="3"/>
  <c r="K24" i="3"/>
  <c r="J24" i="3"/>
  <c r="H24" i="3"/>
  <c r="D24" i="3"/>
  <c r="P23" i="3"/>
  <c r="K23" i="3"/>
  <c r="J23" i="3"/>
  <c r="H23" i="3"/>
  <c r="D23" i="3"/>
  <c r="P22" i="3"/>
  <c r="K22" i="3"/>
  <c r="J22" i="3"/>
  <c r="H22" i="3"/>
  <c r="D22" i="3"/>
  <c r="P20" i="3"/>
  <c r="K20" i="3"/>
  <c r="J20" i="3"/>
  <c r="H20" i="3"/>
  <c r="D20" i="3"/>
  <c r="P19" i="3"/>
  <c r="K19" i="3"/>
  <c r="J19" i="3"/>
  <c r="H19" i="3"/>
  <c r="D19" i="3"/>
  <c r="P18" i="3"/>
  <c r="K18" i="3"/>
  <c r="J18" i="3"/>
  <c r="H18" i="3"/>
  <c r="D18" i="3"/>
  <c r="P17" i="3"/>
  <c r="K17" i="3"/>
  <c r="J17" i="3"/>
  <c r="H17" i="3"/>
  <c r="D17" i="3"/>
  <c r="P16" i="3"/>
  <c r="K16" i="3"/>
  <c r="J16" i="3"/>
  <c r="H16" i="3"/>
  <c r="D16" i="3"/>
  <c r="P15" i="3"/>
  <c r="K15" i="3"/>
  <c r="J15" i="3"/>
  <c r="H15" i="3"/>
  <c r="D15" i="3"/>
  <c r="P14" i="3"/>
  <c r="K14" i="3"/>
  <c r="J14" i="3"/>
  <c r="H14" i="3"/>
  <c r="D14" i="3"/>
  <c r="P13" i="3"/>
  <c r="K13" i="3"/>
  <c r="J13" i="3"/>
  <c r="H13" i="3"/>
  <c r="D13" i="3"/>
  <c r="P12" i="3"/>
  <c r="K12" i="3"/>
  <c r="J12" i="3"/>
  <c r="H12" i="3"/>
  <c r="D12" i="3"/>
  <c r="P11" i="3"/>
  <c r="K11" i="3"/>
  <c r="J11" i="3"/>
  <c r="H11" i="3"/>
  <c r="D11" i="3"/>
  <c r="P10" i="3"/>
  <c r="K10" i="3"/>
  <c r="J10" i="3"/>
  <c r="H10" i="3"/>
  <c r="D10" i="3"/>
  <c r="P9" i="3"/>
  <c r="K9" i="3"/>
  <c r="J9" i="3"/>
  <c r="H9" i="3"/>
  <c r="D9" i="3"/>
  <c r="E35" i="1"/>
  <c r="D35" i="1"/>
  <c r="C35" i="1"/>
  <c r="B35" i="1"/>
  <c r="E34" i="1"/>
  <c r="D34" i="1"/>
  <c r="C34" i="1"/>
  <c r="B34" i="1"/>
  <c r="E33" i="1"/>
  <c r="D33" i="1"/>
  <c r="C33" i="1"/>
  <c r="C35" i="6" l="1"/>
  <c r="F41" i="9"/>
  <c r="G41" i="9"/>
  <c r="H40" i="9"/>
  <c r="G38" i="7"/>
  <c r="B37" i="4"/>
  <c r="L19" i="9"/>
  <c r="L20" i="9"/>
  <c r="L24" i="9"/>
  <c r="L29" i="9"/>
  <c r="L32" i="9"/>
  <c r="B41" i="9"/>
  <c r="L11" i="7"/>
  <c r="L19" i="7"/>
  <c r="P35" i="7"/>
  <c r="F38" i="7"/>
  <c r="O40" i="5"/>
  <c r="L29" i="3"/>
  <c r="G40" i="3"/>
  <c r="L14" i="3"/>
  <c r="L10" i="3"/>
  <c r="K38" i="3"/>
  <c r="L13" i="3"/>
  <c r="C36" i="1"/>
  <c r="D36" i="1"/>
  <c r="L15" i="9"/>
  <c r="K37" i="3"/>
  <c r="L18" i="9"/>
  <c r="K40" i="9"/>
  <c r="L28" i="9"/>
  <c r="L12" i="9"/>
  <c r="L11" i="9"/>
  <c r="C41" i="9"/>
  <c r="L14" i="9"/>
  <c r="L35" i="5"/>
  <c r="H38" i="5"/>
  <c r="P37" i="7"/>
  <c r="L24" i="7"/>
  <c r="B38" i="7"/>
  <c r="N38" i="7"/>
  <c r="H37" i="7"/>
  <c r="L15" i="7"/>
  <c r="L32" i="7"/>
  <c r="L10" i="7"/>
  <c r="K37" i="7"/>
  <c r="L14" i="7"/>
  <c r="L17" i="7"/>
  <c r="L22" i="7"/>
  <c r="J35" i="7"/>
  <c r="L23" i="7"/>
  <c r="L26" i="7"/>
  <c r="L30" i="7"/>
  <c r="L28" i="7"/>
  <c r="L31" i="7"/>
  <c r="L34" i="7"/>
  <c r="L28" i="5"/>
  <c r="L24" i="5"/>
  <c r="L32" i="5"/>
  <c r="L14" i="5"/>
  <c r="N40" i="5"/>
  <c r="L36" i="5"/>
  <c r="L22" i="5"/>
  <c r="L30" i="5"/>
  <c r="L19" i="5"/>
  <c r="L27" i="5"/>
  <c r="L34" i="5"/>
  <c r="L18" i="5"/>
  <c r="L26" i="5"/>
  <c r="C40" i="5"/>
  <c r="B40" i="5"/>
  <c r="L12" i="5"/>
  <c r="D37" i="4"/>
  <c r="E37" i="4"/>
  <c r="F40" i="3"/>
  <c r="H38" i="3"/>
  <c r="L19" i="3"/>
  <c r="L24" i="3"/>
  <c r="L28" i="3"/>
  <c r="L32" i="3"/>
  <c r="L36" i="3"/>
  <c r="H39" i="3"/>
  <c r="K39" i="3"/>
  <c r="L18" i="3"/>
  <c r="L23" i="3"/>
  <c r="L27" i="3"/>
  <c r="L31" i="3"/>
  <c r="L35" i="3"/>
  <c r="B36" i="1"/>
  <c r="E36" i="1"/>
  <c r="L20" i="3"/>
  <c r="L33" i="3"/>
  <c r="P37" i="3"/>
  <c r="D38" i="3"/>
  <c r="L17" i="3"/>
  <c r="L22" i="3"/>
  <c r="L26" i="3"/>
  <c r="L30" i="3"/>
  <c r="L34" i="3"/>
  <c r="J38" i="3"/>
  <c r="B40" i="3"/>
  <c r="N40" i="3"/>
  <c r="L12" i="3"/>
  <c r="L16" i="3"/>
  <c r="L25" i="3"/>
  <c r="L11" i="3"/>
  <c r="P39" i="3"/>
  <c r="L15" i="3"/>
  <c r="P38" i="3"/>
  <c r="J39" i="3"/>
  <c r="C40" i="3"/>
  <c r="O40" i="3"/>
  <c r="D39" i="3"/>
  <c r="L15" i="5"/>
  <c r="J39" i="5"/>
  <c r="L33" i="5"/>
  <c r="P37" i="5"/>
  <c r="H39" i="5"/>
  <c r="J37" i="5"/>
  <c r="L25" i="5"/>
  <c r="H37" i="5"/>
  <c r="D37" i="5"/>
  <c r="D38" i="5"/>
  <c r="D39" i="5"/>
  <c r="F40" i="5"/>
  <c r="J38" i="5"/>
  <c r="L11" i="5"/>
  <c r="P38" i="5"/>
  <c r="P39" i="5"/>
  <c r="G40" i="5"/>
  <c r="K35" i="7"/>
  <c r="H36" i="7"/>
  <c r="L13" i="7"/>
  <c r="P36" i="7"/>
  <c r="J36" i="7"/>
  <c r="C38" i="7"/>
  <c r="H35" i="7"/>
  <c r="D35" i="7"/>
  <c r="L12" i="7"/>
  <c r="J37" i="7"/>
  <c r="L21" i="7"/>
  <c r="D36" i="7"/>
  <c r="L29" i="7"/>
  <c r="D37" i="7"/>
  <c r="D40" i="9"/>
  <c r="L10" i="9"/>
  <c r="J39" i="9"/>
  <c r="J40" i="9"/>
  <c r="L25" i="9"/>
  <c r="L26" i="9"/>
  <c r="L27" i="9"/>
  <c r="L31" i="9"/>
  <c r="L16" i="9"/>
  <c r="L23" i="9"/>
  <c r="L33" i="9"/>
  <c r="L35" i="9"/>
  <c r="O38" i="7"/>
  <c r="D37" i="9"/>
  <c r="L30" i="9"/>
  <c r="D37" i="3"/>
  <c r="L9" i="3"/>
  <c r="L31" i="5"/>
  <c r="K39" i="5"/>
  <c r="L13" i="5"/>
  <c r="L20" i="5"/>
  <c r="L29" i="5"/>
  <c r="L16" i="7"/>
  <c r="L25" i="7"/>
  <c r="L33" i="7"/>
  <c r="H37" i="9"/>
  <c r="D39" i="9"/>
  <c r="L17" i="9"/>
  <c r="L34" i="9"/>
  <c r="K37" i="9"/>
  <c r="L9" i="9"/>
  <c r="L23" i="5"/>
  <c r="L18" i="7"/>
  <c r="L27" i="7"/>
  <c r="H37" i="3"/>
  <c r="J37" i="3"/>
  <c r="K37" i="5"/>
  <c r="L9" i="5"/>
  <c r="L10" i="5"/>
  <c r="J37" i="9"/>
  <c r="H39" i="9"/>
  <c r="L22" i="9"/>
  <c r="K39" i="9"/>
  <c r="K38" i="5"/>
  <c r="K36" i="7"/>
  <c r="L9" i="7"/>
  <c r="L13" i="9"/>
  <c r="L37" i="3" l="1"/>
  <c r="L39" i="9"/>
  <c r="P38" i="7"/>
  <c r="L38" i="5"/>
  <c r="H40" i="3"/>
  <c r="K40" i="3"/>
  <c r="L38" i="3"/>
  <c r="L39" i="3"/>
  <c r="D41" i="9"/>
  <c r="J41" i="9"/>
  <c r="H40" i="5"/>
  <c r="H38" i="7"/>
  <c r="K38" i="7"/>
  <c r="L37" i="7"/>
  <c r="J38" i="7"/>
  <c r="L35" i="7"/>
  <c r="P40" i="5"/>
  <c r="J40" i="5"/>
  <c r="D40" i="5"/>
  <c r="D40" i="3"/>
  <c r="J40" i="3"/>
  <c r="P40" i="3"/>
  <c r="K40" i="5"/>
  <c r="L39" i="5"/>
  <c r="L36" i="7"/>
  <c r="D38" i="7"/>
  <c r="L40" i="9"/>
  <c r="L37" i="5"/>
  <c r="L37" i="9"/>
  <c r="K41" i="9"/>
  <c r="H41" i="9"/>
  <c r="L40" i="3" l="1"/>
  <c r="L41" i="9"/>
  <c r="L38" i="7"/>
  <c r="L40" i="5"/>
</calcChain>
</file>

<file path=xl/sharedStrings.xml><?xml version="1.0" encoding="utf-8"?>
<sst xmlns="http://schemas.openxmlformats.org/spreadsheetml/2006/main" count="1456" uniqueCount="128">
  <si>
    <t>KLIA</t>
  </si>
  <si>
    <t>KLIA2</t>
  </si>
  <si>
    <t>SUBANG</t>
  </si>
  <si>
    <t xml:space="preserve">PULAU PINANG </t>
  </si>
  <si>
    <t>KOTA KINABALU</t>
  </si>
  <si>
    <t>KUCHING</t>
  </si>
  <si>
    <t>LANGKAWI</t>
  </si>
  <si>
    <t>JOHOR BHARU</t>
  </si>
  <si>
    <t>KOTA BHARU</t>
  </si>
  <si>
    <t>IPOH</t>
  </si>
  <si>
    <t>KUALA TERENGGANU</t>
  </si>
  <si>
    <t>ALOR SETAR</t>
  </si>
  <si>
    <t>MELAKA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</si>
  <si>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</si>
  <si>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</si>
  <si>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</si>
  <si>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</si>
  <si>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</si>
  <si>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</si>
  <si>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</si>
  <si>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</si>
  <si>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</si>
  <si>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</si>
  <si>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</si>
  <si>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</si>
  <si>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</si>
  <si>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</si>
  <si>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</si>
  <si>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t xml:space="preserve">SABAH </t>
  </si>
  <si>
    <t>SARAWAK</t>
  </si>
  <si>
    <t xml:space="preserve">KLIA2 </t>
  </si>
  <si>
    <t>KILOGRAM</t>
  </si>
  <si>
    <r>
      <t>SEMENANJUNG</t>
    </r>
    <r>
      <rPr>
        <sz val="10"/>
        <rFont val="Arial"/>
        <family val="2"/>
      </rPr>
      <t xml:space="preserve">                         
</t>
    </r>
    <r>
      <rPr>
        <i/>
        <sz val="10"/>
        <rFont val="Arial"/>
        <family val="2"/>
      </rPr>
      <t>Peninsular</t>
    </r>
  </si>
  <si>
    <r>
      <t xml:space="preserve">JUMLAH                                     
</t>
    </r>
    <r>
      <rPr>
        <i/>
        <sz val="10"/>
        <rFont val="Arial"/>
        <family val="2"/>
      </rPr>
      <t>Total</t>
    </r>
    <r>
      <rPr>
        <b/>
        <i/>
        <sz val="10"/>
        <rFont val="Arial"/>
        <family val="2"/>
      </rPr>
      <t xml:space="preserve"> </t>
    </r>
  </si>
  <si>
    <r>
      <t xml:space="preserve">DALAM NEGERI </t>
    </r>
    <r>
      <rPr>
        <sz val="10"/>
        <rFont val="Arial"/>
        <family val="2"/>
      </rPr>
      <t xml:space="preserve">                              
</t>
    </r>
    <r>
      <rPr>
        <i/>
        <sz val="10"/>
        <rFont val="Arial"/>
        <family val="2"/>
      </rPr>
      <t>Domestic</t>
    </r>
  </si>
  <si>
    <r>
      <t xml:space="preserve">ANTARABANGSA </t>
    </r>
    <r>
      <rPr>
        <sz val="10"/>
        <rFont val="Arial"/>
        <family val="2"/>
      </rPr>
      <t xml:space="preserve">                             </t>
    </r>
    <r>
      <rPr>
        <i/>
        <sz val="10"/>
        <rFont val="Arial"/>
        <family val="2"/>
      </rPr>
      <t xml:space="preserve"> 
International</t>
    </r>
  </si>
  <si>
    <r>
      <t>JUMLAH</t>
    </r>
    <r>
      <rPr>
        <sz val="10"/>
        <rFont val="Arial"/>
        <family val="2"/>
      </rPr>
      <t xml:space="preserve">                                                         
</t>
    </r>
    <r>
      <rPr>
        <i/>
        <sz val="10"/>
        <rFont val="Arial"/>
        <family val="2"/>
      </rPr>
      <t>Total</t>
    </r>
  </si>
  <si>
    <r>
      <t xml:space="preserve">TRANSIT                               </t>
    </r>
    <r>
      <rPr>
        <sz val="10"/>
        <rFont val="Arial"/>
        <family val="2"/>
      </rPr>
      <t xml:space="preserve">                          
</t>
    </r>
    <r>
      <rPr>
        <i/>
        <sz val="10"/>
        <rFont val="Arial"/>
        <family val="2"/>
      </rPr>
      <t>Transit</t>
    </r>
  </si>
  <si>
    <r>
      <t>KETIBAAN</t>
    </r>
    <r>
      <rPr>
        <i/>
        <sz val="10"/>
        <rFont val="Arial"/>
        <family val="2"/>
      </rPr>
      <t xml:space="preserve"> 
Arrival</t>
    </r>
  </si>
  <si>
    <r>
      <t>BERLEPAS</t>
    </r>
    <r>
      <rPr>
        <sz val="10"/>
        <rFont val="Arial"/>
        <family val="2"/>
      </rPr>
      <t xml:space="preserve"> 
</t>
    </r>
    <r>
      <rPr>
        <i/>
        <sz val="10"/>
        <rFont val="Arial"/>
        <family val="2"/>
      </rPr>
      <t>Departure</t>
    </r>
  </si>
  <si>
    <r>
      <t>JUMLAH</t>
    </r>
    <r>
      <rPr>
        <sz val="10"/>
        <rFont val="Arial"/>
        <family val="2"/>
      </rPr>
      <t xml:space="preserve"> 
</t>
    </r>
    <r>
      <rPr>
        <i/>
        <sz val="10"/>
        <rFont val="Arial"/>
        <family val="2"/>
      </rPr>
      <t>Total</t>
    </r>
  </si>
  <si>
    <r>
      <t xml:space="preserve">JUMLAH                                     
</t>
    </r>
    <r>
      <rPr>
        <i/>
        <sz val="10"/>
        <rFont val="Arial"/>
        <family val="2"/>
      </rPr>
      <t>Total</t>
    </r>
    <r>
      <rPr>
        <b/>
        <sz val="10"/>
        <rFont val="Arial"/>
        <family val="2"/>
      </rPr>
      <t xml:space="preserve"> </t>
    </r>
  </si>
  <si>
    <r>
      <t xml:space="preserve">LAPANGAN TERBANG
</t>
    </r>
    <r>
      <rPr>
        <i/>
        <sz val="10"/>
        <rFont val="Arial"/>
        <family val="2"/>
      </rPr>
      <t xml:space="preserve"> Airports</t>
    </r>
  </si>
  <si>
    <r>
      <t xml:space="preserve">SUKU PERTAMA </t>
    </r>
    <r>
      <rPr>
        <i/>
        <sz val="10"/>
        <rFont val="Arial"/>
        <family val="2"/>
      </rPr>
      <t>First Quarter</t>
    </r>
  </si>
  <si>
    <r>
      <t xml:space="preserve">SUKU KETIGA     </t>
    </r>
    <r>
      <rPr>
        <i/>
        <sz val="10"/>
        <rFont val="Arial"/>
        <family val="2"/>
      </rPr>
      <t>Third Quarter</t>
    </r>
  </si>
  <si>
    <r>
      <t xml:space="preserve">SUKU KEEMPAT     </t>
    </r>
    <r>
      <rPr>
        <i/>
        <sz val="10"/>
        <rFont val="Arial"/>
        <family val="2"/>
      </rPr>
      <t>Fourth Quarter</t>
    </r>
  </si>
  <si>
    <r>
      <t>DIANGKUT</t>
    </r>
    <r>
      <rPr>
        <sz val="10"/>
        <rFont val="Arial"/>
        <family val="2"/>
      </rPr>
      <t xml:space="preserve"> 
</t>
    </r>
    <r>
      <rPr>
        <i/>
        <sz val="10"/>
        <rFont val="Arial"/>
        <family val="2"/>
      </rPr>
      <t>Loaded</t>
    </r>
  </si>
  <si>
    <r>
      <t>DALAM NEGERI</t>
    </r>
    <r>
      <rPr>
        <i/>
        <sz val="10"/>
        <rFont val="Arial"/>
        <family val="2"/>
      </rPr>
      <t xml:space="preserve"> 
Domestic</t>
    </r>
  </si>
  <si>
    <r>
      <t>ANTARA-BANGSA</t>
    </r>
    <r>
      <rPr>
        <sz val="10"/>
        <rFont val="Arial"/>
        <family val="2"/>
      </rPr>
      <t xml:space="preserve"> 
</t>
    </r>
    <r>
      <rPr>
        <i/>
        <sz val="10"/>
        <rFont val="Arial"/>
        <family val="2"/>
      </rPr>
      <t>International</t>
    </r>
  </si>
  <si>
    <r>
      <t>DIHANTAR</t>
    </r>
    <r>
      <rPr>
        <i/>
        <sz val="10"/>
        <rFont val="Arial"/>
        <family val="2"/>
      </rPr>
      <t xml:space="preserve"> 
Unloaded</t>
    </r>
  </si>
  <si>
    <r>
      <t xml:space="preserve">SUKU KEDUA </t>
    </r>
    <r>
      <rPr>
        <i/>
        <sz val="10"/>
        <rFont val="Arial"/>
        <family val="2"/>
      </rPr>
      <t>Second Quarter</t>
    </r>
  </si>
  <si>
    <r>
      <t>SEMENANJUNG</t>
    </r>
    <r>
      <rPr>
        <sz val="10"/>
        <rFont val="Arial"/>
        <family val="2"/>
      </rPr>
      <t xml:space="preserve">                         </t>
    </r>
    <r>
      <rPr>
        <i/>
        <sz val="10"/>
        <rFont val="Arial"/>
        <family val="2"/>
      </rPr>
      <t>Peninsular</t>
    </r>
  </si>
  <si>
    <r>
      <t>BERJADUAL</t>
    </r>
    <r>
      <rPr>
        <i/>
        <sz val="10"/>
        <rFont val="Arial"/>
        <family val="2"/>
      </rPr>
      <t xml:space="preserve"> 
Scheduled</t>
    </r>
  </si>
  <si>
    <r>
      <t>TIDAK BERJADUAL</t>
    </r>
    <r>
      <rPr>
        <i/>
        <sz val="10"/>
        <rFont val="Arial"/>
        <family val="2"/>
      </rPr>
      <t xml:space="preserve"> 
Non Scheduled</t>
    </r>
  </si>
  <si>
    <r>
      <t>LAPANGAN TERBANG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Airports</t>
    </r>
  </si>
  <si>
    <r>
      <t>SEMENANJUNG</t>
    </r>
    <r>
      <rPr>
        <sz val="10"/>
        <rFont val="Arial"/>
        <family val="2"/>
      </rPr>
      <t xml:space="preserve">                     </t>
    </r>
    <r>
      <rPr>
        <i/>
        <sz val="10"/>
        <rFont val="Arial"/>
        <family val="2"/>
      </rPr>
      <t xml:space="preserve">Peninsular    </t>
    </r>
    <r>
      <rPr>
        <sz val="10"/>
        <rFont val="Arial"/>
        <family val="2"/>
      </rPr>
      <t xml:space="preserve">
</t>
    </r>
  </si>
  <si>
    <r>
      <t xml:space="preserve">JUMLAH                        </t>
    </r>
    <r>
      <rPr>
        <i/>
        <sz val="10"/>
        <rFont val="Arial"/>
        <family val="2"/>
      </rPr>
      <t xml:space="preserve">Total         </t>
    </r>
    <r>
      <rPr>
        <b/>
        <sz val="10"/>
        <rFont val="Arial"/>
        <family val="2"/>
      </rPr>
      <t xml:space="preserve">     
</t>
    </r>
    <r>
      <rPr>
        <i/>
        <sz val="10"/>
        <rFont val="Arial"/>
        <family val="2"/>
      </rPr>
      <t/>
    </r>
  </si>
  <si>
    <r>
      <rPr>
        <b/>
        <sz val="10"/>
        <rFont val="Arial"/>
        <family val="2"/>
      </rPr>
      <t>SUMBER/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MALAYSIA AIRPORTS HOLDINGS BERHAD (MAHB)</t>
    </r>
  </si>
  <si>
    <r>
      <t xml:space="preserve">SUMBER/ </t>
    </r>
    <r>
      <rPr>
        <i/>
        <sz val="10"/>
        <rFont val="Arial"/>
        <family val="2"/>
      </rPr>
      <t>Source</t>
    </r>
    <r>
      <rPr>
        <b/>
        <sz val="10"/>
        <rFont val="Arial"/>
        <family val="2"/>
      </rPr>
      <t>: MALAYSIA AIRPORTS HOLDINGS BERHAD (MAHB), SENAI AIRPORT TERMINAL SERVICES (SATS)</t>
    </r>
  </si>
  <si>
    <r>
      <rPr>
        <b/>
        <sz val="10"/>
        <rFont val="Arial"/>
        <family val="2"/>
      </rPr>
      <t>SUMBER/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Source</t>
    </r>
    <r>
      <rPr>
        <b/>
        <sz val="10"/>
        <rFont val="Arial"/>
        <family val="2"/>
      </rPr>
      <t>: MALAYSIA AIRPORTS HOLDINGS BERHAD (MAHB), SENAI AIRPORT TERMINAL SERVICES (SATS)</t>
    </r>
  </si>
  <si>
    <r>
      <t xml:space="preserve">LAPANGAN TERBANG </t>
    </r>
    <r>
      <rPr>
        <i/>
        <sz val="10"/>
        <rFont val="Arial"/>
        <family val="2"/>
      </rPr>
      <t>Airport</t>
    </r>
  </si>
  <si>
    <r>
      <t xml:space="preserve">SUKU KETIGA </t>
    </r>
    <r>
      <rPr>
        <i/>
        <sz val="10"/>
        <rFont val="Arial"/>
        <family val="2"/>
      </rPr>
      <t>Third Quarter</t>
    </r>
  </si>
  <si>
    <r>
      <t xml:space="preserve">SUKU KEEMPAT </t>
    </r>
    <r>
      <rPr>
        <i/>
        <sz val="10"/>
        <rFont val="Arial"/>
        <family val="2"/>
      </rPr>
      <t>Fourth Quarter</t>
    </r>
  </si>
  <si>
    <r>
      <t xml:space="preserve">SUMBER/ </t>
    </r>
    <r>
      <rPr>
        <i/>
        <sz val="10"/>
        <rFont val="Arial"/>
        <family val="2"/>
      </rPr>
      <t>Source</t>
    </r>
    <r>
      <rPr>
        <b/>
        <sz val="10"/>
        <rFont val="Arial"/>
        <family val="2"/>
      </rPr>
      <t>: MALAYSIA AIRPORTS HOLDINGS BERHAD (MAHB)</t>
    </r>
  </si>
  <si>
    <t>JADUAL 4.4: JUMLAH PENUMPANG YANG DIKENDALIKAN MENGIKUT LAPANGAN TERBANG (TIDAK TERMASUK PENUMPANG TRANSIT), MALAYSIA, SUKU PERTAMA, 2019</t>
  </si>
  <si>
    <t>Table 4.4: Total Passengers Handled by Airports (Excluding Transit Passengers), Malaysia, First Quarter, 2019</t>
  </si>
  <si>
    <t>JADUAL 4.5: JUMLAH PENUMPANG YANG DIKENDALIKAN MENGIKUT LAPANGAN TERBANG, MALAYSIA, SUKU PERTAMA, 2019</t>
  </si>
  <si>
    <t>Table 4.5: Total Passengers Handled by Airports, Malaysia, First Quarter, 2019</t>
  </si>
  <si>
    <t>JADUAL 4.6: JUMLAH KARGO YANG DIKENDALIKAN MENGIKUT LAPANGAN TERBANG (TIDAK TERMASUK KARGO TRANSIT), MALAYSIA, SUKU PERTAMA, 2019</t>
  </si>
  <si>
    <t>Table 4.6: Total Cargo Handled by Airports (Excluding Cargo in Transit), Malaysia, First Quarter, 2019</t>
  </si>
  <si>
    <t>JADUAL 4.7: JUMLAH KARGO YANG DIKENDALIKAN MENGIKUT LAPANGAN TERBANG, MALAYSIA, SUKU PERTAMA, 2019</t>
  </si>
  <si>
    <t>Table 4.7: Total Cargo Handled by Airports, Malaysia, First Quarter, 2019</t>
  </si>
  <si>
    <t>JADUAL 4.8: JUMLAH MEL YANG DIKENDALIKAN MENGIKUT LAPANGAN TERBANG (TIDAK TERMASUK MEL TRANSIT), MALAYSIA, SUKU PERTAMA, 2019</t>
  </si>
  <si>
    <t>Table 4.8: Total Mail Handled by Airports (Excluding Mel in Transit), Malaysia, First Quarter, 2019</t>
  </si>
  <si>
    <t>JADUAL 4.9: JUMLAH MEL YANG DIKENDALIKAN MENGIKUT LAPANGAN TERBANG, MALAYSIA, SUKU PERTAMA, 2019</t>
  </si>
  <si>
    <t>Table 4.9: Total Mail Handled by Airports, Malaysia, First Quarter, 2019</t>
  </si>
  <si>
    <t>JADUAL 4.10: JUMLAH PERGERAKAN PESAWAT PERDAGANGAN YANG DIKENDALIKAN MENGIKUT LAPANGAN TERBANG, MALAYSIA, SUKU PERTAMA, 2019</t>
  </si>
  <si>
    <t>Table 4.10: Total Commercial Aircraft Movements Handled by Airports, Malaysia, First Quarter, 2019</t>
  </si>
  <si>
    <t>JADUAL 4.11: JUMLAH PERGERAKKAN PESAWAT PERDAGANGAN YANG DIKENDALIKAN MENGIKUT LAPANGAN TERBANG, MALAYSIA, SUKU PERTAMA, 2019</t>
  </si>
  <si>
    <t>Table 4.11: Total Commercial Aircraft Movements Handled by Airports, Malaysia, First Quarter, 2019</t>
  </si>
  <si>
    <t>JADUAL 4.4: JUMLAH PENUMPANG YANG DIKENDALIKAN MENGIKUT LAPANGAN TERBANG (TIDAK TERMASUK PENUMPANG TRANSIT), MALAYSIA, SUKU KEDUA, 2019</t>
  </si>
  <si>
    <t>Table 4.4: Total Passengers Handled by Airports (Excluding Transit Passengers), Malaysia, Second Quarter, 2019</t>
  </si>
  <si>
    <t>JADUAL 4.5: JUMLAH PENUMPANG YANG DIKENDALIKAN MENGIKUT LAPANGAN TERBANG, MALAYSIA, SUKU KEDUA, 2019</t>
  </si>
  <si>
    <t>Table 4.5: Total Passengers Handled by Airports, Malaysia, Second Quarter, 2019</t>
  </si>
  <si>
    <t>JADUAL 4.6: JUMLAH KARGO YANG DIKENDALIKAN MENGIKUT LAPANGAN TERBANG (TIDAK TERMASUK KARGO TRANSIT), MALAYSIA, SUKU KEDUA, 2019</t>
  </si>
  <si>
    <t>Table 4.6: Total Cargo Handled by Airports (Excluding Cargo in Transit), Malaysia, Second Quarter, 2019</t>
  </si>
  <si>
    <t>JADUAL 4.7: JUMLAH KARGO YANG DIKENDALIKAN MENGIKUT LAPANGAN TERBANG, MALAYSIA, SUKU KEDUA, 2019</t>
  </si>
  <si>
    <t>Table 4.7: Total Cargo Handled by Airports, Malaysia, Second Quarter, 2019</t>
  </si>
  <si>
    <t>JADUAL 4.8: JUMLAH MEL YANG DIKENDALIKAN MENGIKUT LAPANGAN TERBANG (TIDAK TERMASUK MEL TRANSIT), MALAYSIA, SUKU KEDUA, 2019</t>
  </si>
  <si>
    <t>Table 4.8: Total Mail Handled by Airports (Excluding Mel in Transit), Malaysia, Second Quarter, 2019</t>
  </si>
  <si>
    <t>JADUAL 4.9: JUMLAH MEL YANG DIKENDALIKAN MENGIKUT LAPANGAN TERBANG, MALAYSIA, SUKU KEDUA, 2019</t>
  </si>
  <si>
    <t>Table 4.9: Total Mail Handled by Airports, Malaysia, Second Quarter, 2019</t>
  </si>
  <si>
    <t>JADUAL 4.10: JUMLAH PERGERAKAN PESAWAT PERDAGANGAN YANG DIKENDALIKAN MENGIKUT LAPANGAN TERBANG, MALAYSIA, SUKU KEDUA, 2019</t>
  </si>
  <si>
    <t>Table 4.10: Total Commercial Aircraft Movements Handled by Airports, Malaysia, Second Quarter, 2019</t>
  </si>
  <si>
    <t>JADUAL 4.11: JUMLAH PERGERAKKAN PESAWAT PERDAGANGAN YANG DIKENDALIKAN MENGIKUT LAPANGAN TERBANG, MALAYSIA, SUKU KEDUA, 2019</t>
  </si>
  <si>
    <t>Table 4.11: Total Commercial Aircraft Movements Handled by Airports, Malaysia, Second Quarter, 2019</t>
  </si>
  <si>
    <t>JADUAL 4.4: JUMLAH PENUMPANG YANG DIKENDALIKAN MENGIKUT LAPANGAN TERBANG (TIDAK TERMASUK PENUMPANG TRANSIT), MALAYSIA, SUKU KETIGA, 2019</t>
  </si>
  <si>
    <t>Table 4.4: Total Passengers Handled by Airports (Excluding Transit Passengers), Malaysia, Third Quarter, 2019</t>
  </si>
  <si>
    <t>JADUAL 4.5: JUMLAH PENUMPANG YANG DIKENDALIKAN MENGIKUT LAPANGAN TERBANG, MALAYSIA, SUKU KETIGA, 2019</t>
  </si>
  <si>
    <t>Table 4.5: Total Passengers Handled by Airports, Malaysia, Third Quarter, 2019</t>
  </si>
  <si>
    <t>JADUAL 4.6: JUMLAH KARGO YANG DIKENDALIKAN MENGIKUT LAPANGAN TERBANG (TIDAK TERMASUK KARGO TRANSIT), MALAYSIA, SUKU KETIGA, 2019</t>
  </si>
  <si>
    <t>Table 4.6: Total Cargo Handled by Airports (Excluding Cargo in Transit), Malaysia, Third Quarter, 2019</t>
  </si>
  <si>
    <t>JADUAL 4.7: JUMLAH KARGO YANG DIKENDALIKAN MENGIKUT LAPANGAN TERBANG, MALAYSIA, SUKU KETIGA, 2019</t>
  </si>
  <si>
    <t>Table 4.7: Total Cargo Handled by Airports, Malaysia, Third Quarter, 2019</t>
  </si>
  <si>
    <t>JADUAL 4.8: JUMLAH MEL YANG DIKENDALIKAN MENGIKUT LAPANGAN TERBANG (TIDAK TERMASUK MEL TRANSIT), MALAYSIA, SUKU KETIGA, 2019</t>
  </si>
  <si>
    <t>Table 4.8: Total Mail Handled by Airports (Excluding Mel in Transit), Malaysia, Third Quarter, 2019</t>
  </si>
  <si>
    <t>JADUAL 4.9: JUMLAH MEL YANG DIKENDALIKAN MENGIKUT LAPANGAN TERBANG, MALAYSIA, SUKU KETIGA, 2019</t>
  </si>
  <si>
    <t>Table 4.9: Total Mail Handled by Airports, Malaysia, Third Quarter, 2019</t>
  </si>
  <si>
    <t>JADUAL 4.10: JUMLAH PERGERAKAN PESAWAT PERDAGANGAN YANG DIKENDALIKAN MENGIKUT LAPANGAN TERBANG, MALAYSIA, SUKU KETIGA, 2019</t>
  </si>
  <si>
    <t>Table 4.10: Total Commercial Aircraft Movements Handled by Airports, Malaysia, Third Quarter, 2019</t>
  </si>
  <si>
    <t>JADUAL 4.11: JUMLAH PERGERAKKAN PESAWAT PERDAGANGAN YANG DIKENDALIKAN MENGIKUT LAPANGAN TERBANG, MALAYSIA, SUKU KETIGA, 2019</t>
  </si>
  <si>
    <t>Table 4.11: Total Commercial Aircraft Movements Handled by Airports, Malaysia, Third Quarter, 2019</t>
  </si>
  <si>
    <t>JADUAL 4.4: JUMLAH PENUMPANG YANG DIKENDALIKAN MENGIKUT LAPANGAN TERBANG (TIDAK TERMASUK PENUMPANG TRANSIT), MALAYSIA, SUKU KEEMPAT, 2019</t>
  </si>
  <si>
    <t>Table 4.4: Total Passengers Handled by Airports (Excluding Transit Passengers), Malaysia, Fourth Quarter, 2019</t>
  </si>
  <si>
    <t>JADUAL 4.5: JUMLAH PENUMPANG YANG DIKENDALIKAN MENGIKUT LAPANGAN TERBANG, MALAYSIA, SUKU KEEMPAT, 2019</t>
  </si>
  <si>
    <t>Table 4.5: Total Passengers Handled by Airports, Malaysia, Fourth Quarter, 2019</t>
  </si>
  <si>
    <t>JADUAL 4.6: JUMLAH KARGO YANG DIKENDALIKAN MENGIKUT LAPANGAN TERBANG (TIDAK TERMASUK KARGO TRANSIT), MALAYSIA, SUKU KEEMPAT, 2019</t>
  </si>
  <si>
    <t>Table 4.6: Total Cargo Handled by Airports (Excluding Cargo in Transit), Malaysia, Fourth Quarter, 2019</t>
  </si>
  <si>
    <t>JADUAL 4.7: JUMLAH KARGO YANG DIKENDALIKAN MENGIKUT LAPANGAN TERBANG, MALAYSIA, SUKU KEEMPAT, 2019</t>
  </si>
  <si>
    <t>Table 4.7: Total Cargo Handled by Airports, Malaysia, Fourth Quarter, 2019</t>
  </si>
  <si>
    <t>JADUAL 4.8: JUMLAH MEL YANG DIKENDALIKAN MENGIKUT LAPANGAN TERBANG (TIDAK TERMASUK MEL TRANSIT), MALAYSIA, SUKU KEEMPAT, 2019</t>
  </si>
  <si>
    <t>Table 4.8: Total Mail Handled by Airports (Excluding Mel in Transit), Malaysia, Fourth Quarter, 2019</t>
  </si>
  <si>
    <t>JADUAL 4.9: JUMLAH MEL YANG DIKENDALIKAN MENGIKUT LAPANGAN TERBANG, MALAYSIA, SUKU KEEMPAT, 2019</t>
  </si>
  <si>
    <t>Table 4.9: Total Mail Handled by Airports, Malaysia, Fourth Quarter, 2019</t>
  </si>
  <si>
    <t>JADUAL 4.10: JUMLAH PERGERAKAN PESAWAT PERDAGANGAN YANG DIKENDALIKAN MENGIKUT LAPANGAN TERBANG, MALAYSIA, SUKU KEEMPAT, 2019</t>
  </si>
  <si>
    <t>Table 4.10: Total Commercial Aircraft Movements Handled by Airports, Malaysia, Fourth Quarter, 2019</t>
  </si>
  <si>
    <t>JADUAL 4.11: JUMLAH PERGERAKKAN PESAWAT PERDAGANGAN YANG DIKENDALIKAN MENGIKUT LAPANGAN TERBANG, MALAYSIA, SUKU KEEMPAT, 2019</t>
  </si>
  <si>
    <t>Table 4.11: Total Commercial Aircraft Movements Handled by Airports, Malaysia, Fourth Quarter,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</si>
</sst>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0.0%"/>
  </numFmts>
  <fonts count="1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2"/>
      <name val="DUTCH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6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196">
    <xf numFmtId="0" fontId="0" fillId="0" borderId="0" xfId="0"/>
    <xf numFmtId="0" fontId="3" fillId="0" borderId="0" xfId="1" applyFont="1"/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167" fontId="5" fillId="0" borderId="0" xfId="2" applyNumberFormat="1" applyFont="1"/>
    <xf numFmtId="3" fontId="4" fillId="0" borderId="0" xfId="0" applyNumberFormat="1" applyFont="1"/>
    <xf numFmtId="166" fontId="4" fillId="0" borderId="0" xfId="0" applyNumberFormat="1" applyFont="1" applyAlignment="1"/>
    <xf numFmtId="167" fontId="4" fillId="0" borderId="0" xfId="0" applyNumberFormat="1" applyFont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3" borderId="0" xfId="0" applyFont="1" applyFill="1" applyBorder="1" applyAlignment="1">
      <alignment horizontal="left" vertical="center" wrapText="1" indent="1"/>
    </xf>
    <xf numFmtId="166" fontId="0" fillId="3" borderId="0" xfId="0" applyNumberFormat="1" applyFont="1" applyFill="1" applyBorder="1"/>
    <xf numFmtId="166" fontId="0" fillId="0" borderId="0" xfId="0" applyNumberFormat="1" applyFont="1"/>
    <xf numFmtId="0" fontId="6" fillId="3" borderId="0" xfId="0" applyFont="1" applyFill="1" applyBorder="1" applyAlignment="1">
      <alignment horizontal="left" wrapText="1" indent="1"/>
    </xf>
    <xf numFmtId="0" fontId="6" fillId="3" borderId="0" xfId="1" applyFont="1" applyFill="1" applyBorder="1" applyAlignment="1">
      <alignment horizontal="left" vertical="center" wrapText="1" indent="1"/>
    </xf>
    <xf numFmtId="166" fontId="0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0" fillId="0" borderId="0" xfId="0" applyFont="1" applyAlignment="1"/>
    <xf numFmtId="0" fontId="1" fillId="0" borderId="0" xfId="1" applyFont="1"/>
    <xf numFmtId="166" fontId="1" fillId="3" borderId="0" xfId="2" applyNumberFormat="1" applyFont="1" applyFill="1" applyBorder="1" applyAlignment="1">
      <alignment vertical="center"/>
    </xf>
    <xf numFmtId="166" fontId="1" fillId="3" borderId="0" xfId="2" applyNumberFormat="1" applyFont="1" applyFill="1" applyBorder="1" applyAlignment="1">
      <alignment horizontal="right"/>
    </xf>
    <xf numFmtId="166" fontId="8" fillId="3" borderId="0" xfId="2" applyNumberFormat="1" applyFont="1" applyFill="1" applyBorder="1" applyAlignment="1">
      <alignment horizontal="right"/>
    </xf>
    <xf numFmtId="166" fontId="1" fillId="3" borderId="0" xfId="2" applyNumberFormat="1" applyFont="1" applyFill="1" applyBorder="1" applyAlignment="1"/>
    <xf numFmtId="0" fontId="6" fillId="3" borderId="0" xfId="1" applyFont="1" applyFill="1" applyBorder="1" applyAlignment="1">
      <alignment horizontal="left" wrapText="1" indent="1"/>
    </xf>
    <xf numFmtId="166" fontId="6" fillId="3" borderId="1" xfId="2" applyNumberFormat="1" applyFont="1" applyFill="1" applyBorder="1" applyAlignment="1">
      <alignment vertical="center" wrapText="1"/>
    </xf>
    <xf numFmtId="166" fontId="6" fillId="3" borderId="0" xfId="2" applyNumberFormat="1" applyFont="1" applyFill="1" applyBorder="1" applyAlignment="1">
      <alignment vertical="center" wrapText="1"/>
    </xf>
    <xf numFmtId="166" fontId="1" fillId="3" borderId="0" xfId="2" applyNumberFormat="1" applyFont="1" applyFill="1" applyBorder="1" applyAlignment="1">
      <alignment horizontal="right" vertical="center"/>
    </xf>
    <xf numFmtId="0" fontId="1" fillId="0" borderId="0" xfId="0" applyFont="1"/>
    <xf numFmtId="0" fontId="6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/>
    </xf>
    <xf numFmtId="166" fontId="1" fillId="3" borderId="0" xfId="0" applyNumberFormat="1" applyFont="1" applyFill="1" applyBorder="1" applyAlignment="1"/>
    <xf numFmtId="166" fontId="1" fillId="0" borderId="0" xfId="0" applyNumberFormat="1" applyFont="1"/>
    <xf numFmtId="165" fontId="1" fillId="0" borderId="0" xfId="0" applyNumberFormat="1" applyFont="1"/>
    <xf numFmtId="164" fontId="1" fillId="3" borderId="0" xfId="3" applyFont="1" applyFill="1"/>
    <xf numFmtId="166" fontId="1" fillId="3" borderId="0" xfId="0" applyNumberFormat="1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vertical="center" wrapText="1"/>
    </xf>
    <xf numFmtId="0" fontId="1" fillId="0" borderId="0" xfId="0" applyFont="1" applyAlignment="1"/>
    <xf numFmtId="0" fontId="6" fillId="0" borderId="0" xfId="1" applyFont="1" applyAlignment="1">
      <alignment horizontal="right"/>
    </xf>
    <xf numFmtId="167" fontId="1" fillId="3" borderId="0" xfId="2" applyNumberFormat="1" applyFont="1" applyFill="1" applyBorder="1" applyAlignment="1">
      <alignment vertical="center"/>
    </xf>
    <xf numFmtId="167" fontId="1" fillId="3" borderId="0" xfId="2" applyNumberFormat="1" applyFont="1" applyFill="1" applyBorder="1" applyAlignment="1">
      <alignment horizontal="right"/>
    </xf>
    <xf numFmtId="167" fontId="8" fillId="3" borderId="0" xfId="2" applyNumberFormat="1" applyFont="1" applyFill="1" applyBorder="1" applyAlignment="1">
      <alignment horizontal="right"/>
    </xf>
    <xf numFmtId="3" fontId="1" fillId="0" borderId="0" xfId="1" applyNumberFormat="1" applyFont="1"/>
    <xf numFmtId="10" fontId="1" fillId="0" borderId="0" xfId="1" applyNumberFormat="1" applyFont="1"/>
    <xf numFmtId="3" fontId="1" fillId="3" borderId="0" xfId="2" applyNumberFormat="1" applyFont="1" applyFill="1" applyBorder="1" applyAlignment="1">
      <alignment horizontal="right"/>
    </xf>
    <xf numFmtId="3" fontId="1" fillId="3" borderId="0" xfId="2" applyNumberFormat="1" applyFont="1" applyFill="1" applyBorder="1" applyAlignment="1"/>
    <xf numFmtId="166" fontId="1" fillId="0" borderId="0" xfId="1" applyNumberFormat="1" applyFont="1"/>
    <xf numFmtId="0" fontId="0" fillId="0" borderId="0" xfId="0" applyFont="1" applyBorder="1"/>
    <xf numFmtId="166" fontId="0" fillId="3" borderId="0" xfId="0" applyNumberFormat="1" applyFont="1" applyFill="1" applyBorder="1" applyAlignment="1">
      <alignment horizontal="right"/>
    </xf>
    <xf numFmtId="166" fontId="0" fillId="0" borderId="0" xfId="2" applyNumberFormat="1" applyFont="1" applyBorder="1"/>
    <xf numFmtId="166" fontId="0" fillId="0" borderId="0" xfId="0" applyNumberFormat="1" applyFont="1" applyBorder="1"/>
    <xf numFmtId="0" fontId="0" fillId="0" borderId="0" xfId="4" applyFont="1"/>
    <xf numFmtId="0" fontId="6" fillId="0" borderId="0" xfId="4" applyFont="1" applyAlignment="1">
      <alignment horizontal="right"/>
    </xf>
    <xf numFmtId="0" fontId="6" fillId="3" borderId="0" xfId="4" applyFont="1" applyFill="1" applyBorder="1" applyAlignment="1">
      <alignment horizontal="left" vertical="center" wrapText="1" indent="1"/>
    </xf>
    <xf numFmtId="166" fontId="0" fillId="3" borderId="0" xfId="5" applyNumberFormat="1" applyFont="1" applyFill="1" applyBorder="1" applyAlignment="1"/>
    <xf numFmtId="0" fontId="6" fillId="3" borderId="0" xfId="4" applyFont="1" applyFill="1" applyBorder="1" applyAlignment="1">
      <alignment horizontal="left" wrapText="1" indent="1"/>
    </xf>
    <xf numFmtId="167" fontId="0" fillId="0" borderId="0" xfId="2" applyNumberFormat="1" applyFont="1" applyAlignment="1"/>
    <xf numFmtId="168" fontId="0" fillId="0" borderId="0" xfId="0" applyNumberFormat="1" applyFont="1" applyAlignment="1"/>
    <xf numFmtId="3" fontId="0" fillId="0" borderId="0" xfId="2" applyNumberFormat="1" applyFont="1" applyAlignment="1"/>
    <xf numFmtId="0" fontId="7" fillId="0" borderId="0" xfId="0" applyFont="1" applyAlignment="1"/>
    <xf numFmtId="3" fontId="7" fillId="0" borderId="0" xfId="0" applyNumberFormat="1" applyFont="1" applyAlignment="1"/>
    <xf numFmtId="168" fontId="6" fillId="0" borderId="0" xfId="0" applyNumberFormat="1" applyFont="1" applyAlignment="1"/>
    <xf numFmtId="167" fontId="3" fillId="0" borderId="0" xfId="2" applyNumberFormat="1" applyFont="1" applyAlignment="1"/>
    <xf numFmtId="167" fontId="3" fillId="0" borderId="0" xfId="2" applyNumberFormat="1" applyFont="1"/>
    <xf numFmtId="168" fontId="3" fillId="0" borderId="0" xfId="0" applyNumberFormat="1" applyFont="1"/>
    <xf numFmtId="168" fontId="3" fillId="0" borderId="0" xfId="0" applyNumberFormat="1" applyFont="1" applyAlignment="1">
      <alignment horizontal="center"/>
    </xf>
    <xf numFmtId="0" fontId="6" fillId="0" borderId="0" xfId="4" applyFont="1" applyFill="1" applyBorder="1" applyAlignment="1">
      <alignment horizontal="left" vertical="center" wrapText="1" indent="1"/>
    </xf>
    <xf numFmtId="166" fontId="6" fillId="0" borderId="0" xfId="4" applyNumberFormat="1" applyFont="1" applyFill="1" applyBorder="1" applyAlignment="1">
      <alignment horizontal="right" vertical="center" wrapText="1"/>
    </xf>
    <xf numFmtId="166" fontId="0" fillId="0" borderId="0" xfId="5" applyNumberFormat="1" applyFont="1" applyFill="1" applyBorder="1" applyAlignment="1"/>
    <xf numFmtId="0" fontId="0" fillId="0" borderId="0" xfId="4" applyFont="1" applyFill="1"/>
    <xf numFmtId="0" fontId="1" fillId="0" borderId="0" xfId="6" applyFont="1"/>
    <xf numFmtId="166" fontId="1" fillId="3" borderId="0" xfId="0" applyNumberFormat="1" applyFont="1" applyFill="1" applyBorder="1"/>
    <xf numFmtId="166" fontId="1" fillId="3" borderId="0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vertical="center" wrapText="1"/>
    </xf>
    <xf numFmtId="166" fontId="1" fillId="0" borderId="0" xfId="7" applyFont="1"/>
    <xf numFmtId="167" fontId="1" fillId="0" borderId="0" xfId="1" applyNumberFormat="1" applyFont="1"/>
    <xf numFmtId="167" fontId="1" fillId="3" borderId="0" xfId="1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 indent="1"/>
    </xf>
    <xf numFmtId="164" fontId="6" fillId="3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 indent="1"/>
    </xf>
    <xf numFmtId="0" fontId="1" fillId="0" borderId="0" xfId="0" applyFont="1"/>
    <xf numFmtId="0" fontId="6" fillId="3" borderId="1" xfId="4" applyFont="1" applyFill="1" applyBorder="1" applyAlignment="1">
      <alignment horizontal="left" vertical="center" wrapText="1" indent="1"/>
    </xf>
    <xf numFmtId="166" fontId="6" fillId="3" borderId="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 vertical="center"/>
    </xf>
    <xf numFmtId="0" fontId="6" fillId="0" borderId="0" xfId="6" applyFont="1" applyAlignment="1"/>
    <xf numFmtId="0" fontId="3" fillId="0" borderId="0" xfId="6" applyFont="1" applyAlignment="1"/>
    <xf numFmtId="166" fontId="6" fillId="0" borderId="0" xfId="7" applyFont="1" applyAlignment="1"/>
    <xf numFmtId="166" fontId="3" fillId="0" borderId="0" xfId="7" applyFont="1" applyAlignment="1"/>
    <xf numFmtId="166" fontId="8" fillId="3" borderId="0" xfId="2" applyNumberFormat="1" applyFont="1" applyFill="1" applyBorder="1" applyAlignment="1">
      <alignment horizontal="right" vertical="center"/>
    </xf>
    <xf numFmtId="166" fontId="6" fillId="3" borderId="1" xfId="5" applyNumberFormat="1" applyFont="1" applyFill="1" applyBorder="1" applyAlignment="1">
      <alignment horizontal="center" vertical="center" wrapText="1"/>
    </xf>
    <xf numFmtId="166" fontId="6" fillId="3" borderId="0" xfId="5" applyNumberFormat="1" applyFont="1" applyFill="1" applyBorder="1" applyAlignment="1">
      <alignment horizontal="center" vertical="center"/>
    </xf>
    <xf numFmtId="166" fontId="6" fillId="3" borderId="1" xfId="2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64" fontId="6" fillId="3" borderId="0" xfId="0" applyNumberFormat="1" applyFont="1" applyFill="1" applyBorder="1" applyAlignment="1">
      <alignment horizontal="right" vertical="center" wrapText="1"/>
    </xf>
    <xf numFmtId="166" fontId="0" fillId="3" borderId="0" xfId="2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0" fillId="2" borderId="0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164" fontId="6" fillId="3" borderId="3" xfId="0" applyNumberFormat="1" applyFont="1" applyFill="1" applyBorder="1" applyAlignment="1">
      <alignment vertical="center" wrapText="1"/>
    </xf>
    <xf numFmtId="0" fontId="6" fillId="3" borderId="3" xfId="1" applyFont="1" applyFill="1" applyBorder="1" applyAlignment="1">
      <alignment horizontal="left" vertical="center" wrapText="1" indent="1"/>
    </xf>
    <xf numFmtId="166" fontId="6" fillId="3" borderId="3" xfId="1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left" vertical="center" wrapText="1" indent="1"/>
    </xf>
    <xf numFmtId="166" fontId="6" fillId="3" borderId="3" xfId="4" applyNumberFormat="1" applyFont="1" applyFill="1" applyBorder="1" applyAlignment="1">
      <alignment horizontal="center" vertical="center" wrapText="1"/>
    </xf>
    <xf numFmtId="166" fontId="6" fillId="3" borderId="3" xfId="5" applyNumberFormat="1" applyFont="1" applyFill="1" applyBorder="1" applyAlignment="1">
      <alignment horizontal="center" vertical="center"/>
    </xf>
    <xf numFmtId="0" fontId="0" fillId="2" borderId="1" xfId="4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right" vertical="center" wrapText="1"/>
    </xf>
    <xf numFmtId="166" fontId="6" fillId="3" borderId="1" xfId="1" applyNumberFormat="1" applyFont="1" applyFill="1" applyBorder="1" applyAlignment="1">
      <alignment horizontal="right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166" fontId="0" fillId="3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0" fillId="2" borderId="1" xfId="4" applyFont="1" applyFill="1" applyBorder="1" applyAlignment="1">
      <alignment horizontal="center" vertical="center" wrapText="1"/>
    </xf>
    <xf numFmtId="0" fontId="0" fillId="2" borderId="0" xfId="4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 indent="1"/>
    </xf>
    <xf numFmtId="0" fontId="6" fillId="3" borderId="0" xfId="1" applyFont="1" applyFill="1" applyBorder="1" applyAlignment="1">
      <alignment horizontal="left" vertical="center" wrapText="1" indent="1"/>
    </xf>
    <xf numFmtId="166" fontId="6" fillId="3" borderId="1" xfId="2" applyNumberFormat="1" applyFont="1" applyFill="1" applyBorder="1" applyAlignment="1">
      <alignment vertical="center" wrapText="1"/>
    </xf>
    <xf numFmtId="166" fontId="6" fillId="3" borderId="0" xfId="2" applyNumberFormat="1" applyFont="1" applyFill="1" applyBorder="1" applyAlignment="1">
      <alignment vertical="center" wrapText="1"/>
    </xf>
    <xf numFmtId="166" fontId="6" fillId="3" borderId="1" xfId="1" applyNumberFormat="1" applyFont="1" applyFill="1" applyBorder="1" applyAlignment="1">
      <alignment horizontal="right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0" fillId="2" borderId="1" xfId="4" applyFont="1" applyFill="1" applyBorder="1" applyAlignment="1">
      <alignment horizontal="center" vertical="center" wrapText="1"/>
    </xf>
    <xf numFmtId="0" fontId="0" fillId="2" borderId="0" xfId="4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right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166" fontId="6" fillId="3" borderId="1" xfId="2" applyNumberFormat="1" applyFont="1" applyFill="1" applyBorder="1" applyAlignment="1">
      <alignment vertical="center" wrapText="1"/>
    </xf>
    <xf numFmtId="166" fontId="6" fillId="3" borderId="0" xfId="2" applyNumberFormat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 indent="1"/>
    </xf>
    <xf numFmtId="0" fontId="6" fillId="3" borderId="0" xfId="1" applyFont="1" applyFill="1" applyBorder="1" applyAlignment="1">
      <alignment horizontal="left" vertical="center" wrapText="1" indent="1"/>
    </xf>
    <xf numFmtId="166" fontId="6" fillId="3" borderId="0" xfId="2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0" fillId="2" borderId="1" xfId="4" applyFont="1" applyFill="1" applyBorder="1" applyAlignment="1">
      <alignment horizontal="center" vertical="center" wrapText="1"/>
    </xf>
    <xf numFmtId="0" fontId="0" fillId="2" borderId="0" xfId="4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right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166" fontId="6" fillId="3" borderId="1" xfId="2" applyNumberFormat="1" applyFont="1" applyFill="1" applyBorder="1" applyAlignment="1">
      <alignment vertical="center" wrapText="1"/>
    </xf>
    <xf numFmtId="166" fontId="6" fillId="3" borderId="0" xfId="2" applyNumberFormat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 indent="1"/>
    </xf>
    <xf numFmtId="0" fontId="6" fillId="3" borderId="0" xfId="1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2" borderId="3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0" fillId="2" borderId="1" xfId="4" applyFont="1" applyFill="1" applyBorder="1" applyAlignment="1">
      <alignment horizontal="center" vertical="center" wrapText="1"/>
    </xf>
    <xf numFmtId="0" fontId="0" fillId="2" borderId="0" xfId="4" applyFont="1" applyFill="1" applyBorder="1" applyAlignment="1">
      <alignment horizontal="center" vertical="center" wrapText="1"/>
    </xf>
    <xf numFmtId="0" fontId="0" fillId="2" borderId="3" xfId="4" applyFont="1" applyFill="1" applyBorder="1" applyAlignment="1">
      <alignment horizontal="center" vertical="center" wrapText="1"/>
    </xf>
    <xf numFmtId="0" fontId="6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166" fontId="6" fillId="3" borderId="1" xfId="1" applyNumberFormat="1" applyFont="1" applyFill="1" applyBorder="1" applyAlignment="1">
      <alignment horizontal="right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166" fontId="6" fillId="3" borderId="1" xfId="2" applyNumberFormat="1" applyFont="1" applyFill="1" applyBorder="1" applyAlignment="1">
      <alignment vertical="center" wrapText="1"/>
    </xf>
    <xf numFmtId="166" fontId="6" fillId="3" borderId="0" xfId="2" applyNumberFormat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 indent="1"/>
    </xf>
    <xf numFmtId="0" fontId="6" fillId="3" borderId="2" xfId="1" applyFont="1" applyFill="1" applyBorder="1" applyAlignment="1">
      <alignment horizontal="left" vertical="center" wrapText="1" indent="1"/>
    </xf>
    <xf numFmtId="0" fontId="6" fillId="3" borderId="0" xfId="1" applyFont="1" applyFill="1" applyBorder="1" applyAlignment="1">
      <alignment horizontal="left" vertical="center" wrapText="1" indent="1"/>
    </xf>
    <xf numFmtId="166" fontId="3" fillId="0" borderId="0" xfId="7" applyFont="1" applyAlignment="1">
      <alignment horizontal="center"/>
    </xf>
    <xf numFmtId="166" fontId="6" fillId="0" borderId="0" xfId="7" applyFont="1" applyAlignment="1">
      <alignment horizontal="center"/>
    </xf>
  </cellXfs>
  <cellStyles count="14">
    <cellStyle name="Comma [0] 2" xfId="3"/>
    <cellStyle name="Comma 2" xfId="2"/>
    <cellStyle name="Comma 2 2" xfId="5"/>
    <cellStyle name="Comma 2 3" xfId="9"/>
    <cellStyle name="Comma 3" xfId="8"/>
    <cellStyle name="Comma 4" xfId="12"/>
    <cellStyle name="Normal" xfId="0" builtinId="0"/>
    <cellStyle name="Normal 2" xfId="1"/>
    <cellStyle name="Normal 2 2" xfId="4"/>
    <cellStyle name="Normal 2 3" xfId="10"/>
    <cellStyle name="Normal 3" xfId="6"/>
    <cellStyle name="Normal 4" xfId="7"/>
    <cellStyle name="Normal 5" xfId="13"/>
    <cellStyle name="Percent 2" xfId="11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80" zoomScaleNormal="80" zoomScaleSheetLayoutView="98" workbookViewId="0">
      <selection activeCell="G7" sqref="G7"/>
    </sheetView>
  </sheetViews>
  <sheetFormatPr defaultColWidth="9.140625" defaultRowHeight="12" customHeight="1"/>
  <cols>
    <col min="1" max="1" width="23.42578125" style="9" customWidth="1"/>
    <col min="2" max="2" width="16.5703125" style="9" customWidth="1"/>
    <col min="3" max="4" width="15.42578125" style="9" customWidth="1"/>
    <col min="5" max="5" width="16.140625" style="9" customWidth="1"/>
    <col min="6" max="7" width="11.28515625" style="9" bestFit="1" customWidth="1"/>
    <col min="8" max="10" width="9.85546875" style="9" bestFit="1" customWidth="1"/>
    <col min="11" max="11" width="9.85546875" style="9" customWidth="1"/>
    <col min="12" max="12" width="9.85546875" style="9" bestFit="1" customWidth="1"/>
    <col min="13" max="16384" width="9.140625" style="9"/>
  </cols>
  <sheetData>
    <row r="1" spans="1:14" ht="12" customHeight="1">
      <c r="A1" s="167" t="s">
        <v>64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4" ht="12" customHeight="1">
      <c r="A2" s="168" t="s">
        <v>65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4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4" ht="26.1" customHeight="1">
      <c r="A4" s="109" t="s">
        <v>60</v>
      </c>
      <c r="B4" s="109" t="s">
        <v>43</v>
      </c>
      <c r="C4" s="109" t="s">
        <v>50</v>
      </c>
      <c r="D4" s="109" t="s">
        <v>61</v>
      </c>
      <c r="E4" s="109" t="s">
        <v>62</v>
      </c>
      <c r="F4" s="10"/>
      <c r="G4" s="10"/>
      <c r="H4" s="10"/>
      <c r="I4" s="10"/>
      <c r="J4" s="10"/>
      <c r="K4" s="10"/>
      <c r="L4" s="10"/>
      <c r="M4" s="10"/>
      <c r="N4" s="10"/>
    </row>
    <row r="5" spans="1:14" ht="15" customHeight="1">
      <c r="A5" s="12" t="s">
        <v>0</v>
      </c>
      <c r="B5" s="120">
        <v>6957041</v>
      </c>
      <c r="C5" s="13"/>
      <c r="D5" s="13"/>
      <c r="E5" s="13"/>
      <c r="F5" s="14"/>
    </row>
    <row r="6" spans="1:14" ht="15" customHeight="1">
      <c r="A6" s="12" t="s">
        <v>1</v>
      </c>
      <c r="B6" s="120">
        <v>8171516</v>
      </c>
      <c r="C6" s="13"/>
      <c r="D6" s="13"/>
      <c r="E6" s="13"/>
      <c r="F6" s="14"/>
    </row>
    <row r="7" spans="1:14" ht="15" customHeight="1">
      <c r="A7" s="12" t="s">
        <v>3</v>
      </c>
      <c r="B7" s="120">
        <v>2016977</v>
      </c>
      <c r="C7" s="13"/>
      <c r="D7" s="13"/>
      <c r="E7" s="13"/>
      <c r="F7" s="14"/>
    </row>
    <row r="8" spans="1:14" ht="15" customHeight="1">
      <c r="A8" s="15" t="s">
        <v>4</v>
      </c>
      <c r="B8" s="120">
        <v>2338261</v>
      </c>
      <c r="C8" s="13"/>
      <c r="D8" s="13"/>
      <c r="E8" s="13"/>
      <c r="F8" s="14"/>
    </row>
    <row r="9" spans="1:14" ht="15" customHeight="1">
      <c r="A9" s="12" t="s">
        <v>5</v>
      </c>
      <c r="B9" s="120">
        <v>1447222</v>
      </c>
      <c r="C9" s="13"/>
      <c r="D9" s="13"/>
      <c r="E9" s="13"/>
      <c r="F9" s="14"/>
    </row>
    <row r="10" spans="1:14" ht="15" customHeight="1">
      <c r="A10" s="12" t="s">
        <v>6</v>
      </c>
      <c r="B10" s="120">
        <v>757449</v>
      </c>
      <c r="C10" s="13"/>
      <c r="D10" s="13"/>
      <c r="E10" s="13"/>
      <c r="F10" s="14"/>
    </row>
    <row r="11" spans="1:14" ht="15" customHeight="1">
      <c r="A11" s="104" t="s">
        <v>7</v>
      </c>
      <c r="B11" s="120">
        <v>1018790</v>
      </c>
      <c r="C11" s="17"/>
      <c r="D11" s="13"/>
      <c r="E11" s="13"/>
      <c r="F11" s="14"/>
      <c r="G11" s="21"/>
      <c r="H11" s="21"/>
    </row>
    <row r="12" spans="1:14" ht="15" customHeight="1">
      <c r="A12" s="12" t="s">
        <v>8</v>
      </c>
      <c r="B12" s="120">
        <v>390105</v>
      </c>
      <c r="C12" s="13"/>
      <c r="D12" s="13"/>
      <c r="E12" s="13"/>
      <c r="F12" s="14"/>
      <c r="G12" s="21"/>
      <c r="H12" s="21"/>
    </row>
    <row r="13" spans="1:14" ht="15" customHeight="1">
      <c r="A13" s="12" t="s">
        <v>9</v>
      </c>
      <c r="B13" s="120">
        <v>103621</v>
      </c>
      <c r="C13" s="13"/>
      <c r="D13" s="13"/>
      <c r="E13" s="13"/>
      <c r="F13" s="14"/>
    </row>
    <row r="14" spans="1:14" ht="15" customHeight="1">
      <c r="A14" s="12" t="s">
        <v>10</v>
      </c>
      <c r="B14" s="120">
        <v>181439</v>
      </c>
      <c r="C14" s="13"/>
      <c r="D14" s="13"/>
      <c r="E14" s="13"/>
      <c r="F14" s="14"/>
    </row>
    <row r="15" spans="1:14" ht="15" customHeight="1">
      <c r="A15" s="12" t="s">
        <v>11</v>
      </c>
      <c r="B15" s="120">
        <v>211718</v>
      </c>
      <c r="C15" s="13"/>
      <c r="D15" s="13"/>
      <c r="E15" s="13"/>
      <c r="F15" s="14"/>
    </row>
    <row r="16" spans="1:14" ht="15" customHeight="1">
      <c r="A16" s="15" t="s">
        <v>12</v>
      </c>
      <c r="B16" s="120">
        <v>17313</v>
      </c>
      <c r="C16" s="13"/>
      <c r="D16" s="13"/>
      <c r="E16" s="13"/>
      <c r="F16" s="14"/>
    </row>
    <row r="17" spans="1:6" ht="15" customHeight="1">
      <c r="A17" s="15" t="s">
        <v>2</v>
      </c>
      <c r="B17" s="120">
        <v>479123</v>
      </c>
      <c r="C17" s="13"/>
      <c r="D17" s="13"/>
      <c r="E17" s="13"/>
      <c r="F17" s="14"/>
    </row>
    <row r="18" spans="1:6" ht="15" customHeight="1">
      <c r="A18" s="15" t="s">
        <v>13</v>
      </c>
      <c r="B18" s="120">
        <v>91703</v>
      </c>
      <c r="C18" s="13"/>
      <c r="D18" s="13"/>
      <c r="E18" s="13"/>
      <c r="F18" s="14"/>
    </row>
    <row r="19" spans="1:6" ht="15" customHeight="1">
      <c r="A19" s="12" t="s">
        <v>14</v>
      </c>
      <c r="B19" s="120">
        <v>0</v>
      </c>
      <c r="C19" s="13"/>
      <c r="D19" s="13"/>
      <c r="E19" s="13"/>
      <c r="F19" s="14"/>
    </row>
    <row r="20" spans="1:6" ht="15" customHeight="1">
      <c r="A20" s="12" t="s">
        <v>15</v>
      </c>
      <c r="B20" s="120">
        <v>0</v>
      </c>
      <c r="C20" s="13"/>
      <c r="D20" s="13"/>
      <c r="E20" s="13"/>
      <c r="F20" s="14"/>
    </row>
    <row r="21" spans="1:6" ht="15" customHeight="1">
      <c r="A21" s="12" t="s">
        <v>16</v>
      </c>
      <c r="B21" s="120">
        <v>0</v>
      </c>
      <c r="C21" s="13"/>
      <c r="D21" s="13"/>
      <c r="E21" s="18"/>
      <c r="F21" s="14"/>
    </row>
    <row r="22" spans="1:6" ht="15" customHeight="1">
      <c r="A22" s="12" t="s">
        <v>17</v>
      </c>
      <c r="B22" s="120">
        <v>163517</v>
      </c>
      <c r="C22" s="13"/>
      <c r="D22" s="18"/>
      <c r="E22" s="13"/>
      <c r="F22" s="14"/>
    </row>
    <row r="23" spans="1:6" ht="15" customHeight="1">
      <c r="A23" s="12" t="s">
        <v>18</v>
      </c>
      <c r="B23" s="120">
        <v>28730</v>
      </c>
      <c r="C23" s="13"/>
      <c r="D23" s="13"/>
      <c r="E23" s="13"/>
      <c r="F23" s="14"/>
    </row>
    <row r="24" spans="1:6" ht="15" customHeight="1">
      <c r="A24" s="12" t="s">
        <v>19</v>
      </c>
      <c r="B24" s="120">
        <v>240165</v>
      </c>
      <c r="C24" s="13"/>
      <c r="D24" s="13"/>
      <c r="E24" s="13"/>
      <c r="F24" s="14"/>
    </row>
    <row r="25" spans="1:6" ht="15" customHeight="1">
      <c r="A25" s="12" t="s">
        <v>20</v>
      </c>
      <c r="B25" s="120">
        <v>450386</v>
      </c>
      <c r="C25" s="13"/>
      <c r="D25" s="13"/>
      <c r="E25" s="13"/>
      <c r="F25" s="14"/>
    </row>
    <row r="26" spans="1:6" ht="15" customHeight="1">
      <c r="A26" s="12" t="s">
        <v>21</v>
      </c>
      <c r="B26" s="120">
        <v>264329</v>
      </c>
      <c r="C26" s="13"/>
      <c r="D26" s="13"/>
      <c r="E26" s="13"/>
      <c r="F26" s="14"/>
    </row>
    <row r="27" spans="1:6" ht="15" customHeight="1">
      <c r="A27" s="12" t="s">
        <v>22</v>
      </c>
      <c r="B27" s="120">
        <v>585685</v>
      </c>
      <c r="C27" s="13"/>
      <c r="D27" s="13"/>
      <c r="E27" s="13"/>
      <c r="F27" s="14"/>
    </row>
    <row r="28" spans="1:6" ht="15" customHeight="1">
      <c r="A28" s="12" t="s">
        <v>23</v>
      </c>
      <c r="B28" s="120">
        <v>432286</v>
      </c>
      <c r="C28" s="13"/>
      <c r="D28" s="13"/>
      <c r="E28" s="13"/>
      <c r="F28" s="14"/>
    </row>
    <row r="29" spans="1:6" ht="15" customHeight="1">
      <c r="A29" s="12" t="s">
        <v>24</v>
      </c>
      <c r="B29" s="120">
        <v>10898</v>
      </c>
      <c r="C29" s="13"/>
      <c r="D29" s="13"/>
      <c r="E29" s="13"/>
      <c r="F29" s="14"/>
    </row>
    <row r="30" spans="1:6" ht="15" customHeight="1">
      <c r="A30" s="12" t="s">
        <v>25</v>
      </c>
      <c r="B30" s="120">
        <v>11890</v>
      </c>
      <c r="C30" s="13"/>
      <c r="D30" s="13"/>
      <c r="E30" s="13"/>
      <c r="F30" s="14"/>
    </row>
    <row r="31" spans="1:6" ht="15" customHeight="1">
      <c r="A31" s="12" t="s">
        <v>26</v>
      </c>
      <c r="B31" s="120">
        <v>358</v>
      </c>
      <c r="C31" s="13"/>
      <c r="D31" s="13"/>
      <c r="E31" s="13"/>
      <c r="F31" s="14"/>
    </row>
    <row r="32" spans="1:6" ht="15" customHeight="1">
      <c r="A32" s="12" t="s">
        <v>27</v>
      </c>
      <c r="B32" s="120">
        <v>33953</v>
      </c>
      <c r="C32" s="13"/>
      <c r="D32" s="13"/>
      <c r="E32" s="13"/>
      <c r="F32" s="14"/>
    </row>
    <row r="33" spans="1:13" ht="24.95" customHeight="1">
      <c r="A33" s="80" t="s">
        <v>55</v>
      </c>
      <c r="B33" s="81">
        <f>SUM(B5:B7)+SUM(B10:B21)</f>
        <v>20396795</v>
      </c>
      <c r="C33" s="81">
        <f>SUM(C5:C7)+SUM(C10:C21)</f>
        <v>0</v>
      </c>
      <c r="D33" s="81">
        <f>SUM(D5:D7)+SUM(D10:D21)</f>
        <v>0</v>
      </c>
      <c r="E33" s="81">
        <f>SUM(E5:E7)+SUM(E10:E21)</f>
        <v>0</v>
      </c>
      <c r="F33" s="14"/>
      <c r="G33" s="14"/>
    </row>
    <row r="34" spans="1:13" ht="15" customHeight="1">
      <c r="A34" s="12" t="s">
        <v>28</v>
      </c>
      <c r="B34" s="82">
        <f>B8+SUM(B22:B25)+B31</f>
        <v>3221417</v>
      </c>
      <c r="C34" s="82">
        <f>C8+SUM(C22:C25)+C31</f>
        <v>0</v>
      </c>
      <c r="D34" s="82">
        <f>D8+SUM(D22:D25)+D31</f>
        <v>0</v>
      </c>
      <c r="E34" s="82">
        <f>E8+SUM(E22:E25)+E31</f>
        <v>0</v>
      </c>
    </row>
    <row r="35" spans="1:13" ht="15" customHeight="1">
      <c r="A35" s="12" t="s">
        <v>29</v>
      </c>
      <c r="B35" s="82">
        <f>B9+SUM(B26:B30)+B32</f>
        <v>2786263</v>
      </c>
      <c r="C35" s="82">
        <f>C9+SUM(C26:C30)+C32</f>
        <v>0</v>
      </c>
      <c r="D35" s="82">
        <f>D9+SUM(D26:D30)+D32</f>
        <v>0</v>
      </c>
      <c r="E35" s="82">
        <f>E9+SUM(E26:E30)+E32</f>
        <v>0</v>
      </c>
    </row>
    <row r="36" spans="1:13" ht="24.95" customHeight="1">
      <c r="A36" s="105" t="s">
        <v>56</v>
      </c>
      <c r="B36" s="106">
        <f>SUM(B33:B35)</f>
        <v>26404475</v>
      </c>
      <c r="C36" s="106">
        <f>SUM(C33:C35)</f>
        <v>0</v>
      </c>
      <c r="D36" s="106">
        <f>SUM(D33:D35)</f>
        <v>0</v>
      </c>
      <c r="E36" s="106">
        <f>SUM(E33:E35)</f>
        <v>0</v>
      </c>
    </row>
    <row r="38" spans="1:13" ht="12" customHeight="1">
      <c r="A38" s="19" t="s">
        <v>58</v>
      </c>
    </row>
    <row r="40" spans="1:13" ht="12" customHeight="1">
      <c r="M40" s="20"/>
    </row>
    <row r="41" spans="1:13" ht="12" customHeight="1">
      <c r="M41" s="20"/>
    </row>
    <row r="42" spans="1:13" ht="12" customHeight="1">
      <c r="M42" s="20"/>
    </row>
    <row r="43" spans="1:13" ht="12" customHeight="1">
      <c r="M43" s="20"/>
    </row>
    <row r="44" spans="1:13" ht="12" customHeight="1">
      <c r="M44" s="20"/>
    </row>
    <row r="45" spans="1:13" ht="12" customHeight="1">
      <c r="M45" s="20"/>
    </row>
    <row r="46" spans="1:13" ht="12" customHeight="1">
      <c r="M46" s="20"/>
    </row>
    <row r="47" spans="1:13" ht="12" customHeight="1">
      <c r="M47" s="20"/>
    </row>
  </sheetData>
  <mergeCells count="2">
    <mergeCell ref="A1:L1"/>
    <mergeCell ref="A2:L2"/>
  </mergeCells>
  <pageMargins left="0.55118110236220474" right="0.35433070866141736" top="0.78740157480314965" bottom="0.39370078740157483" header="0.51181102362204722" footer="0.31496062992125984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="80" zoomScaleNormal="80" zoomScaleSheetLayoutView="98" workbookViewId="0">
      <selection activeCell="G22" sqref="G22"/>
    </sheetView>
  </sheetViews>
  <sheetFormatPr defaultColWidth="9.140625" defaultRowHeight="12" customHeight="1"/>
  <cols>
    <col min="1" max="1" width="23.42578125" style="84" customWidth="1"/>
    <col min="2" max="5" width="15.7109375" style="84" customWidth="1"/>
    <col min="6" max="12" width="13.42578125" style="84" customWidth="1"/>
    <col min="13" max="13" width="9.140625" style="84"/>
    <col min="14" max="14" width="10" style="84" bestFit="1" customWidth="1"/>
    <col min="15" max="15" width="9.140625" style="84"/>
    <col min="16" max="16" width="12" style="84" customWidth="1"/>
    <col min="17" max="16384" width="9.140625" style="84"/>
  </cols>
  <sheetData>
    <row r="1" spans="1:16" s="21" customFormat="1" ht="13.15" customHeight="1">
      <c r="A1" s="176" t="s">
        <v>84</v>
      </c>
      <c r="B1" s="176"/>
      <c r="C1" s="176"/>
      <c r="D1" s="176"/>
      <c r="E1" s="176"/>
      <c r="F1" s="176"/>
      <c r="G1" s="176"/>
      <c r="H1" s="176"/>
      <c r="I1" s="176"/>
      <c r="J1" s="176"/>
      <c r="K1" s="31"/>
      <c r="L1" s="31"/>
    </row>
    <row r="2" spans="1:16" s="21" customFormat="1" ht="13.15" customHeight="1">
      <c r="A2" s="177" t="s">
        <v>85</v>
      </c>
      <c r="B2" s="177"/>
      <c r="C2" s="177"/>
      <c r="D2" s="177"/>
      <c r="E2" s="177"/>
      <c r="F2" s="177"/>
      <c r="G2" s="177"/>
      <c r="H2" s="177"/>
      <c r="I2" s="177"/>
      <c r="J2" s="177"/>
      <c r="K2" s="32"/>
      <c r="L2" s="32"/>
    </row>
    <row r="3" spans="1:16" s="21" customFormat="1" ht="13.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6" ht="12" customHeight="1">
      <c r="A4" s="19"/>
      <c r="B4" s="19"/>
      <c r="C4" s="19"/>
      <c r="D4" s="11"/>
      <c r="E4" s="11" t="s">
        <v>31</v>
      </c>
      <c r="L4" s="11"/>
      <c r="M4" s="11"/>
    </row>
    <row r="5" spans="1:16" ht="26.1" customHeight="1">
      <c r="A5" s="109" t="s">
        <v>60</v>
      </c>
      <c r="B5" s="109" t="s">
        <v>43</v>
      </c>
      <c r="C5" s="109" t="s">
        <v>50</v>
      </c>
      <c r="D5" s="109" t="s">
        <v>61</v>
      </c>
      <c r="E5" s="109" t="s">
        <v>62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" customHeight="1">
      <c r="A6" s="12" t="s">
        <v>0</v>
      </c>
      <c r="B6" s="34">
        <v>130265515</v>
      </c>
      <c r="C6" s="34">
        <v>134898329</v>
      </c>
      <c r="D6" s="34"/>
      <c r="E6" s="34"/>
      <c r="F6" s="35"/>
      <c r="G6" s="36"/>
    </row>
    <row r="7" spans="1:16" ht="15" customHeight="1">
      <c r="A7" s="12" t="s">
        <v>1</v>
      </c>
      <c r="B7" s="34">
        <v>29964646</v>
      </c>
      <c r="C7" s="34">
        <v>32893694</v>
      </c>
      <c r="D7" s="34"/>
      <c r="E7" s="34"/>
      <c r="F7" s="35"/>
      <c r="G7" s="36"/>
    </row>
    <row r="8" spans="1:16" ht="15" customHeight="1">
      <c r="A8" s="12" t="s">
        <v>3</v>
      </c>
      <c r="B8" s="34">
        <v>30277790</v>
      </c>
      <c r="C8" s="34">
        <v>30282446</v>
      </c>
      <c r="D8" s="34"/>
      <c r="E8" s="34"/>
      <c r="F8" s="35"/>
      <c r="G8" s="36"/>
    </row>
    <row r="9" spans="1:16" ht="15" customHeight="1">
      <c r="A9" s="15" t="s">
        <v>4</v>
      </c>
      <c r="B9" s="34">
        <v>7164639</v>
      </c>
      <c r="C9" s="34">
        <v>6977561</v>
      </c>
      <c r="D9" s="34"/>
      <c r="E9" s="34"/>
      <c r="F9" s="35"/>
      <c r="G9" s="36"/>
    </row>
    <row r="10" spans="1:16" ht="15" customHeight="1">
      <c r="A10" s="12" t="s">
        <v>5</v>
      </c>
      <c r="B10" s="34">
        <v>5480078</v>
      </c>
      <c r="C10" s="34">
        <v>6152031</v>
      </c>
      <c r="D10" s="34"/>
      <c r="E10" s="34"/>
      <c r="F10" s="35"/>
      <c r="G10" s="36"/>
    </row>
    <row r="11" spans="1:16" ht="15" customHeight="1">
      <c r="A11" s="12" t="s">
        <v>6</v>
      </c>
      <c r="B11" s="34">
        <v>226317</v>
      </c>
      <c r="C11" s="34">
        <v>216062</v>
      </c>
      <c r="D11" s="34"/>
      <c r="E11" s="34"/>
      <c r="F11" s="35"/>
      <c r="G11" s="36"/>
    </row>
    <row r="12" spans="1:16" ht="15" customHeight="1">
      <c r="A12" s="131" t="s">
        <v>7</v>
      </c>
      <c r="B12" s="34">
        <v>3532214</v>
      </c>
      <c r="C12" s="37">
        <v>3995955</v>
      </c>
      <c r="D12" s="34"/>
      <c r="E12" s="34"/>
      <c r="F12" s="35"/>
      <c r="G12" s="36"/>
    </row>
    <row r="13" spans="1:16" ht="15" customHeight="1">
      <c r="A13" s="12" t="s">
        <v>8</v>
      </c>
      <c r="B13" s="34">
        <v>314135</v>
      </c>
      <c r="C13" s="34">
        <v>328378</v>
      </c>
      <c r="D13" s="34"/>
      <c r="E13" s="34"/>
      <c r="F13" s="35"/>
      <c r="G13" s="36"/>
    </row>
    <row r="14" spans="1:16" ht="15" customHeight="1">
      <c r="A14" s="12" t="s">
        <v>9</v>
      </c>
      <c r="B14" s="34">
        <v>0</v>
      </c>
      <c r="C14" s="34">
        <v>0</v>
      </c>
      <c r="D14" s="34"/>
      <c r="E14" s="34"/>
      <c r="F14" s="35"/>
      <c r="G14" s="36"/>
    </row>
    <row r="15" spans="1:16" ht="15" customHeight="1">
      <c r="A15" s="12" t="s">
        <v>10</v>
      </c>
      <c r="B15" s="34">
        <v>95006</v>
      </c>
      <c r="C15" s="34">
        <v>132985</v>
      </c>
      <c r="D15" s="34"/>
      <c r="E15" s="34"/>
      <c r="F15" s="35"/>
      <c r="G15" s="36"/>
    </row>
    <row r="16" spans="1:16" ht="15" customHeight="1">
      <c r="A16" s="12" t="s">
        <v>11</v>
      </c>
      <c r="B16" s="34">
        <v>290042</v>
      </c>
      <c r="C16" s="34">
        <v>255384</v>
      </c>
      <c r="D16" s="34"/>
      <c r="E16" s="38"/>
      <c r="F16" s="35"/>
      <c r="G16" s="36"/>
    </row>
    <row r="17" spans="1:7" ht="15" customHeight="1">
      <c r="A17" s="15" t="s">
        <v>12</v>
      </c>
      <c r="B17" s="34">
        <v>0</v>
      </c>
      <c r="C17" s="34">
        <v>64</v>
      </c>
      <c r="D17" s="34"/>
      <c r="E17" s="38"/>
      <c r="F17" s="35"/>
      <c r="G17" s="36"/>
    </row>
    <row r="18" spans="1:7" ht="15" customHeight="1">
      <c r="A18" s="15" t="s">
        <v>2</v>
      </c>
      <c r="B18" s="34">
        <v>7931185</v>
      </c>
      <c r="C18" s="34">
        <v>8635553.0967741944</v>
      </c>
      <c r="D18" s="34"/>
      <c r="E18" s="38"/>
      <c r="F18" s="35"/>
      <c r="G18" s="36"/>
    </row>
    <row r="19" spans="1:7" ht="15" customHeight="1">
      <c r="A19" s="15" t="s">
        <v>13</v>
      </c>
      <c r="B19" s="34">
        <v>791</v>
      </c>
      <c r="C19" s="38">
        <v>1174</v>
      </c>
      <c r="D19" s="38"/>
      <c r="E19" s="34"/>
      <c r="F19" s="35"/>
      <c r="G19" s="36"/>
    </row>
    <row r="20" spans="1:7" ht="15" customHeight="1">
      <c r="A20" s="12" t="s">
        <v>14</v>
      </c>
      <c r="B20" s="34">
        <v>0</v>
      </c>
      <c r="C20" s="34">
        <v>0</v>
      </c>
      <c r="D20" s="34"/>
      <c r="E20" s="34"/>
      <c r="F20" s="35"/>
      <c r="G20" s="36"/>
    </row>
    <row r="21" spans="1:7" ht="15" customHeight="1">
      <c r="A21" s="12" t="s">
        <v>15</v>
      </c>
      <c r="B21" s="34">
        <v>0</v>
      </c>
      <c r="C21" s="34">
        <v>0</v>
      </c>
      <c r="D21" s="34"/>
      <c r="E21" s="34"/>
      <c r="F21" s="35"/>
      <c r="G21" s="36"/>
    </row>
    <row r="22" spans="1:7" ht="15" customHeight="1">
      <c r="A22" s="12" t="s">
        <v>16</v>
      </c>
      <c r="B22" s="34">
        <v>0</v>
      </c>
      <c r="C22" s="34">
        <v>0</v>
      </c>
      <c r="D22" s="34"/>
      <c r="E22" s="34"/>
      <c r="F22" s="35"/>
      <c r="G22" s="36"/>
    </row>
    <row r="23" spans="1:7" ht="15" customHeight="1">
      <c r="A23" s="12" t="s">
        <v>17</v>
      </c>
      <c r="B23" s="34">
        <v>975905</v>
      </c>
      <c r="C23" s="34">
        <v>1674792</v>
      </c>
      <c r="D23" s="34"/>
      <c r="E23" s="34"/>
      <c r="F23" s="35"/>
      <c r="G23" s="36"/>
    </row>
    <row r="24" spans="1:7" ht="15" customHeight="1">
      <c r="A24" s="12" t="s">
        <v>18</v>
      </c>
      <c r="B24" s="34">
        <v>19208</v>
      </c>
      <c r="C24" s="34">
        <v>19665</v>
      </c>
      <c r="D24" s="34"/>
      <c r="E24" s="34"/>
      <c r="F24" s="35"/>
      <c r="G24" s="36"/>
    </row>
    <row r="25" spans="1:7" ht="15" customHeight="1">
      <c r="A25" s="12" t="s">
        <v>19</v>
      </c>
      <c r="B25" s="34">
        <v>574666</v>
      </c>
      <c r="C25" s="34">
        <v>696024</v>
      </c>
      <c r="D25" s="34"/>
      <c r="E25" s="34"/>
      <c r="F25" s="35"/>
      <c r="G25" s="36"/>
    </row>
    <row r="26" spans="1:7" ht="15" customHeight="1">
      <c r="A26" s="12" t="s">
        <v>20</v>
      </c>
      <c r="B26" s="34">
        <v>940278</v>
      </c>
      <c r="C26" s="34">
        <v>926226</v>
      </c>
      <c r="D26" s="34"/>
      <c r="E26" s="34"/>
      <c r="F26" s="35"/>
      <c r="G26" s="36"/>
    </row>
    <row r="27" spans="1:7" ht="15" customHeight="1">
      <c r="A27" s="12" t="s">
        <v>21</v>
      </c>
      <c r="B27" s="34">
        <v>1044826</v>
      </c>
      <c r="C27" s="34">
        <v>1193917</v>
      </c>
      <c r="D27" s="34"/>
      <c r="E27" s="34"/>
      <c r="F27" s="35"/>
      <c r="G27" s="36"/>
    </row>
    <row r="28" spans="1:7" ht="15" customHeight="1">
      <c r="A28" s="12" t="s">
        <v>22</v>
      </c>
      <c r="B28" s="34">
        <v>1279968</v>
      </c>
      <c r="C28" s="34">
        <v>1372200</v>
      </c>
      <c r="D28" s="34"/>
      <c r="E28" s="34"/>
      <c r="F28" s="35"/>
      <c r="G28" s="36"/>
    </row>
    <row r="29" spans="1:7" ht="15" customHeight="1">
      <c r="A29" s="12" t="s">
        <v>23</v>
      </c>
      <c r="B29" s="34">
        <v>350968</v>
      </c>
      <c r="C29" s="34">
        <v>297089</v>
      </c>
      <c r="D29" s="34"/>
      <c r="E29" s="34"/>
      <c r="F29" s="35"/>
      <c r="G29" s="36"/>
    </row>
    <row r="30" spans="1:7" ht="15" customHeight="1">
      <c r="A30" s="12" t="s">
        <v>24</v>
      </c>
      <c r="B30" s="34">
        <v>63620</v>
      </c>
      <c r="C30" s="34">
        <v>78666</v>
      </c>
      <c r="D30" s="34"/>
      <c r="E30" s="34"/>
      <c r="F30" s="35"/>
      <c r="G30" s="36"/>
    </row>
    <row r="31" spans="1:7" ht="15" customHeight="1">
      <c r="A31" s="12" t="s">
        <v>25</v>
      </c>
      <c r="B31" s="34">
        <v>37035</v>
      </c>
      <c r="C31" s="34">
        <v>26333</v>
      </c>
      <c r="D31" s="34"/>
      <c r="E31" s="34"/>
      <c r="F31" s="35"/>
      <c r="G31" s="36"/>
    </row>
    <row r="32" spans="1:7" ht="15" customHeight="1">
      <c r="A32" s="12" t="s">
        <v>26</v>
      </c>
      <c r="B32" s="34">
        <v>0</v>
      </c>
      <c r="C32" s="34">
        <v>0</v>
      </c>
      <c r="D32" s="34"/>
      <c r="E32" s="34"/>
      <c r="F32" s="35"/>
      <c r="G32" s="36"/>
    </row>
    <row r="33" spans="1:13" ht="15" customHeight="1">
      <c r="A33" s="12" t="s">
        <v>27</v>
      </c>
      <c r="B33" s="34">
        <v>102569</v>
      </c>
      <c r="C33" s="34">
        <v>107758</v>
      </c>
      <c r="D33" s="34"/>
      <c r="E33" s="34"/>
      <c r="F33" s="35"/>
      <c r="G33" s="36"/>
    </row>
    <row r="34" spans="1:13" ht="24.95" customHeight="1">
      <c r="A34" s="80" t="s">
        <v>32</v>
      </c>
      <c r="B34" s="81">
        <f>SUM(B6:B8)+SUM(B11:B22)</f>
        <v>202897641</v>
      </c>
      <c r="C34" s="81">
        <f>SUM(C6:C8)+SUM(C11:C22)</f>
        <v>211640024.09677419</v>
      </c>
      <c r="D34" s="81">
        <f>SUM(D6:D8)+SUM(D11:D22)</f>
        <v>0</v>
      </c>
      <c r="E34" s="81">
        <f>SUM(E6:E8)+SUM(E11:E22)</f>
        <v>0</v>
      </c>
    </row>
    <row r="35" spans="1:13" ht="15" customHeight="1">
      <c r="A35" s="12" t="s">
        <v>28</v>
      </c>
      <c r="B35" s="39">
        <f>B9+SUM(B23:B26)+B32</f>
        <v>9674696</v>
      </c>
      <c r="C35" s="39">
        <f>C9+SUM(C23:C26)+C32</f>
        <v>10294268</v>
      </c>
      <c r="D35" s="39">
        <f>D9+SUM(D23:D26)+D32</f>
        <v>0</v>
      </c>
      <c r="E35" s="39">
        <f>E9+SUM(E23:E26)+E32</f>
        <v>0</v>
      </c>
    </row>
    <row r="36" spans="1:13" ht="15" customHeight="1">
      <c r="A36" s="12" t="s">
        <v>29</v>
      </c>
      <c r="B36" s="39">
        <f>B10+SUM(B27:B31)+B33</f>
        <v>8359064</v>
      </c>
      <c r="C36" s="39">
        <f>C10+SUM(C27:C31)+C33</f>
        <v>9227994</v>
      </c>
      <c r="D36" s="39">
        <f>D10+SUM(D27:D31)+D33</f>
        <v>0</v>
      </c>
      <c r="E36" s="39">
        <f>E10+SUM(E27:E31)+E33</f>
        <v>0</v>
      </c>
    </row>
    <row r="37" spans="1:13" ht="24.95" customHeight="1">
      <c r="A37" s="105" t="s">
        <v>33</v>
      </c>
      <c r="B37" s="106">
        <f>SUM(B34:B36)</f>
        <v>220931401</v>
      </c>
      <c r="C37" s="106">
        <f t="shared" ref="C37:E37" si="0">SUM(C34:C36)</f>
        <v>231162286.09677419</v>
      </c>
      <c r="D37" s="106">
        <f t="shared" si="0"/>
        <v>0</v>
      </c>
      <c r="E37" s="106">
        <f t="shared" si="0"/>
        <v>0</v>
      </c>
    </row>
    <row r="38" spans="1:13" ht="12" customHeight="1">
      <c r="A38" s="19"/>
    </row>
    <row r="39" spans="1:13" ht="12" customHeight="1">
      <c r="A39" s="19" t="s">
        <v>58</v>
      </c>
      <c r="B39" s="9"/>
      <c r="C39" s="9"/>
      <c r="D39" s="9"/>
      <c r="E39" s="9"/>
      <c r="F39" s="9"/>
      <c r="G39" s="9"/>
      <c r="H39" s="9"/>
    </row>
    <row r="40" spans="1:13" ht="12" customHeight="1">
      <c r="M40" s="40"/>
    </row>
    <row r="41" spans="1:13" ht="12" customHeight="1">
      <c r="M41" s="40"/>
    </row>
    <row r="42" spans="1:13" ht="12" customHeight="1">
      <c r="M42" s="40"/>
    </row>
    <row r="43" spans="1:13" ht="12" customHeight="1">
      <c r="M43" s="40"/>
    </row>
    <row r="44" spans="1:13" ht="12" customHeight="1">
      <c r="M44" s="40"/>
    </row>
    <row r="45" spans="1:13" ht="12" customHeight="1">
      <c r="M45" s="40"/>
    </row>
    <row r="46" spans="1:13" ht="12" customHeight="1">
      <c r="M46" s="40"/>
    </row>
    <row r="47" spans="1:13" ht="12" customHeight="1">
      <c r="M47" s="40"/>
    </row>
  </sheetData>
  <mergeCells count="2">
    <mergeCell ref="A1:J1"/>
    <mergeCell ref="A2:J2"/>
  </mergeCells>
  <pageMargins left="0.55118110236220474" right="0.35433070866141736" top="0.78740157480314965" bottom="0.59055118110236227" header="0.51181102362204722" footer="0.31496062992125984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="80" zoomScaleNormal="80" zoomScaleSheetLayoutView="98" workbookViewId="0">
      <selection activeCell="G20" sqref="G20"/>
    </sheetView>
  </sheetViews>
  <sheetFormatPr defaultColWidth="9.140625" defaultRowHeight="12" customHeight="1"/>
  <cols>
    <col min="1" max="1" width="23.42578125" style="84" customWidth="1"/>
    <col min="2" max="5" width="15.7109375" style="84" customWidth="1"/>
    <col min="6" max="12" width="13.42578125" style="84" customWidth="1"/>
    <col min="13" max="13" width="9.140625" style="84"/>
    <col min="14" max="14" width="10" style="84" bestFit="1" customWidth="1"/>
    <col min="15" max="15" width="9.140625" style="84"/>
    <col min="16" max="16" width="12" style="84" customWidth="1"/>
    <col min="17" max="16384" width="9.140625" style="84"/>
  </cols>
  <sheetData>
    <row r="1" spans="1:16" s="21" customFormat="1" ht="13.15" customHeight="1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31"/>
      <c r="L1" s="31"/>
    </row>
    <row r="2" spans="1:16" s="21" customFormat="1" ht="13.15" customHeight="1">
      <c r="A2" s="177" t="s">
        <v>101</v>
      </c>
      <c r="B2" s="177"/>
      <c r="C2" s="177"/>
      <c r="D2" s="177"/>
      <c r="E2" s="177"/>
      <c r="F2" s="177"/>
      <c r="G2" s="177"/>
      <c r="H2" s="177"/>
      <c r="I2" s="177"/>
      <c r="J2" s="177"/>
      <c r="K2" s="32"/>
      <c r="L2" s="32"/>
    </row>
    <row r="3" spans="1:16" s="21" customFormat="1" ht="13.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6" ht="12" customHeight="1">
      <c r="A4" s="19"/>
      <c r="B4" s="19"/>
      <c r="C4" s="19"/>
      <c r="D4" s="11"/>
      <c r="E4" s="11" t="s">
        <v>31</v>
      </c>
      <c r="L4" s="11"/>
      <c r="M4" s="11"/>
    </row>
    <row r="5" spans="1:16" ht="26.1" customHeight="1">
      <c r="A5" s="109" t="s">
        <v>60</v>
      </c>
      <c r="B5" s="109" t="s">
        <v>43</v>
      </c>
      <c r="C5" s="109" t="s">
        <v>50</v>
      </c>
      <c r="D5" s="109" t="s">
        <v>61</v>
      </c>
      <c r="E5" s="109" t="s">
        <v>62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" customHeight="1">
      <c r="A6" s="12" t="s">
        <v>0</v>
      </c>
      <c r="B6" s="34">
        <v>130265515</v>
      </c>
      <c r="C6" s="34">
        <v>134898329</v>
      </c>
      <c r="D6" s="34">
        <v>132774439</v>
      </c>
      <c r="E6" s="34"/>
      <c r="F6" s="35"/>
      <c r="G6" s="36"/>
    </row>
    <row r="7" spans="1:16" ht="15" customHeight="1">
      <c r="A7" s="12" t="s">
        <v>1</v>
      </c>
      <c r="B7" s="34">
        <v>29964646</v>
      </c>
      <c r="C7" s="34">
        <v>32893694</v>
      </c>
      <c r="D7" s="34">
        <v>36107506</v>
      </c>
      <c r="E7" s="34"/>
      <c r="F7" s="35"/>
      <c r="G7" s="36"/>
    </row>
    <row r="8" spans="1:16" ht="15" customHeight="1">
      <c r="A8" s="12" t="s">
        <v>3</v>
      </c>
      <c r="B8" s="34">
        <v>30277790</v>
      </c>
      <c r="C8" s="34">
        <v>30282446</v>
      </c>
      <c r="D8" s="34">
        <v>31118059</v>
      </c>
      <c r="E8" s="34"/>
      <c r="F8" s="35"/>
      <c r="G8" s="36"/>
    </row>
    <row r="9" spans="1:16" ht="15" customHeight="1">
      <c r="A9" s="15" t="s">
        <v>4</v>
      </c>
      <c r="B9" s="34">
        <v>7164639</v>
      </c>
      <c r="C9" s="34">
        <v>6977561</v>
      </c>
      <c r="D9" s="34">
        <v>5767950.4025161285</v>
      </c>
      <c r="E9" s="34"/>
      <c r="F9" s="35"/>
      <c r="G9" s="36"/>
    </row>
    <row r="10" spans="1:16" ht="15" customHeight="1">
      <c r="A10" s="12" t="s">
        <v>5</v>
      </c>
      <c r="B10" s="34">
        <v>5480078</v>
      </c>
      <c r="C10" s="34">
        <v>6152031</v>
      </c>
      <c r="D10" s="34">
        <v>5363385</v>
      </c>
      <c r="E10" s="34"/>
      <c r="F10" s="35"/>
      <c r="G10" s="36"/>
    </row>
    <row r="11" spans="1:16" ht="15" customHeight="1">
      <c r="A11" s="12" t="s">
        <v>6</v>
      </c>
      <c r="B11" s="34">
        <v>226317</v>
      </c>
      <c r="C11" s="34">
        <v>216062</v>
      </c>
      <c r="D11" s="34">
        <v>233603</v>
      </c>
      <c r="E11" s="34"/>
      <c r="F11" s="35"/>
      <c r="G11" s="36"/>
    </row>
    <row r="12" spans="1:16" ht="15" customHeight="1">
      <c r="A12" s="150" t="s">
        <v>7</v>
      </c>
      <c r="B12" s="34">
        <v>3532214</v>
      </c>
      <c r="C12" s="37">
        <v>3995955</v>
      </c>
      <c r="D12" s="34">
        <v>3741323</v>
      </c>
      <c r="E12" s="34"/>
      <c r="F12" s="35"/>
      <c r="G12" s="36"/>
    </row>
    <row r="13" spans="1:16" ht="15" customHeight="1">
      <c r="A13" s="12" t="s">
        <v>8</v>
      </c>
      <c r="B13" s="34">
        <v>314135</v>
      </c>
      <c r="C13" s="34">
        <v>328378</v>
      </c>
      <c r="D13" s="34">
        <v>289882</v>
      </c>
      <c r="E13" s="34"/>
      <c r="F13" s="35"/>
      <c r="G13" s="36"/>
    </row>
    <row r="14" spans="1:16" ht="15" customHeight="1">
      <c r="A14" s="12" t="s">
        <v>9</v>
      </c>
      <c r="B14" s="34">
        <v>0</v>
      </c>
      <c r="C14" s="34">
        <v>0</v>
      </c>
      <c r="D14" s="34">
        <v>0</v>
      </c>
      <c r="E14" s="34"/>
      <c r="F14" s="35"/>
      <c r="G14" s="36"/>
    </row>
    <row r="15" spans="1:16" ht="15" customHeight="1">
      <c r="A15" s="12" t="s">
        <v>10</v>
      </c>
      <c r="B15" s="34">
        <v>95006</v>
      </c>
      <c r="C15" s="34">
        <v>132985</v>
      </c>
      <c r="D15" s="34">
        <v>112177</v>
      </c>
      <c r="E15" s="34"/>
      <c r="F15" s="35"/>
      <c r="G15" s="36"/>
    </row>
    <row r="16" spans="1:16" ht="15" customHeight="1">
      <c r="A16" s="12" t="s">
        <v>11</v>
      </c>
      <c r="B16" s="34">
        <v>290042</v>
      </c>
      <c r="C16" s="34">
        <v>255384</v>
      </c>
      <c r="D16" s="34">
        <v>197954</v>
      </c>
      <c r="E16" s="38"/>
      <c r="F16" s="35"/>
      <c r="G16" s="36"/>
    </row>
    <row r="17" spans="1:7" ht="15" customHeight="1">
      <c r="A17" s="15" t="s">
        <v>12</v>
      </c>
      <c r="B17" s="34">
        <v>0</v>
      </c>
      <c r="C17" s="34">
        <v>64</v>
      </c>
      <c r="D17" s="34">
        <v>40</v>
      </c>
      <c r="E17" s="38"/>
      <c r="F17" s="35"/>
      <c r="G17" s="36"/>
    </row>
    <row r="18" spans="1:7" ht="15" customHeight="1">
      <c r="A18" s="15" t="s">
        <v>2</v>
      </c>
      <c r="B18" s="34">
        <v>7931185</v>
      </c>
      <c r="C18" s="34">
        <v>8635553.0967741944</v>
      </c>
      <c r="D18" s="34">
        <v>9168713.6768785287</v>
      </c>
      <c r="E18" s="38"/>
      <c r="F18" s="35"/>
      <c r="G18" s="36"/>
    </row>
    <row r="19" spans="1:7" ht="15" customHeight="1">
      <c r="A19" s="15" t="s">
        <v>13</v>
      </c>
      <c r="B19" s="34">
        <v>791</v>
      </c>
      <c r="C19" s="38">
        <v>1174</v>
      </c>
      <c r="D19" s="38">
        <v>666</v>
      </c>
      <c r="E19" s="34"/>
      <c r="F19" s="35"/>
      <c r="G19" s="36"/>
    </row>
    <row r="20" spans="1:7" ht="15" customHeight="1">
      <c r="A20" s="12" t="s">
        <v>14</v>
      </c>
      <c r="B20" s="34">
        <v>0</v>
      </c>
      <c r="C20" s="34">
        <v>0</v>
      </c>
      <c r="D20" s="34">
        <v>0</v>
      </c>
      <c r="E20" s="34"/>
      <c r="F20" s="35"/>
      <c r="G20" s="36"/>
    </row>
    <row r="21" spans="1:7" ht="15" customHeight="1">
      <c r="A21" s="12" t="s">
        <v>15</v>
      </c>
      <c r="B21" s="34">
        <v>0</v>
      </c>
      <c r="C21" s="34">
        <v>0</v>
      </c>
      <c r="D21" s="34">
        <v>0</v>
      </c>
      <c r="E21" s="34"/>
      <c r="F21" s="35"/>
      <c r="G21" s="36"/>
    </row>
    <row r="22" spans="1:7" ht="15" customHeight="1">
      <c r="A22" s="12" t="s">
        <v>16</v>
      </c>
      <c r="B22" s="34">
        <v>0</v>
      </c>
      <c r="C22" s="34">
        <v>0</v>
      </c>
      <c r="D22" s="34">
        <v>0</v>
      </c>
      <c r="E22" s="34"/>
      <c r="F22" s="35"/>
      <c r="G22" s="36"/>
    </row>
    <row r="23" spans="1:7" ht="15" customHeight="1">
      <c r="A23" s="12" t="s">
        <v>17</v>
      </c>
      <c r="B23" s="34">
        <v>975905</v>
      </c>
      <c r="C23" s="34">
        <v>1674792</v>
      </c>
      <c r="D23" s="34">
        <v>1431857.3192511827</v>
      </c>
      <c r="E23" s="34"/>
      <c r="F23" s="35"/>
      <c r="G23" s="36"/>
    </row>
    <row r="24" spans="1:7" ht="15" customHeight="1">
      <c r="A24" s="12" t="s">
        <v>18</v>
      </c>
      <c r="B24" s="34">
        <v>19208</v>
      </c>
      <c r="C24" s="34">
        <v>19665</v>
      </c>
      <c r="D24" s="34">
        <v>17418</v>
      </c>
      <c r="E24" s="34"/>
      <c r="F24" s="35"/>
      <c r="G24" s="36"/>
    </row>
    <row r="25" spans="1:7" ht="15" customHeight="1">
      <c r="A25" s="12" t="s">
        <v>19</v>
      </c>
      <c r="B25" s="34">
        <v>574666</v>
      </c>
      <c r="C25" s="34">
        <v>696024</v>
      </c>
      <c r="D25" s="34">
        <v>650671</v>
      </c>
      <c r="E25" s="34"/>
      <c r="F25" s="35"/>
      <c r="G25" s="36"/>
    </row>
    <row r="26" spans="1:7" ht="15" customHeight="1">
      <c r="A26" s="12" t="s">
        <v>20</v>
      </c>
      <c r="B26" s="34">
        <v>940278</v>
      </c>
      <c r="C26" s="34">
        <v>926226</v>
      </c>
      <c r="D26" s="34">
        <v>948145</v>
      </c>
      <c r="E26" s="34"/>
      <c r="F26" s="35"/>
      <c r="G26" s="36"/>
    </row>
    <row r="27" spans="1:7" ht="15" customHeight="1">
      <c r="A27" s="12" t="s">
        <v>21</v>
      </c>
      <c r="B27" s="34">
        <v>1044826</v>
      </c>
      <c r="C27" s="34">
        <v>1193917</v>
      </c>
      <c r="D27" s="34">
        <v>1169155</v>
      </c>
      <c r="E27" s="34"/>
      <c r="F27" s="35"/>
      <c r="G27" s="36"/>
    </row>
    <row r="28" spans="1:7" ht="15" customHeight="1">
      <c r="A28" s="12" t="s">
        <v>22</v>
      </c>
      <c r="B28" s="34">
        <v>1279968</v>
      </c>
      <c r="C28" s="34">
        <v>1372200</v>
      </c>
      <c r="D28" s="34">
        <v>1278665</v>
      </c>
      <c r="E28" s="34"/>
      <c r="F28" s="35"/>
      <c r="G28" s="36"/>
    </row>
    <row r="29" spans="1:7" ht="15" customHeight="1">
      <c r="A29" s="12" t="s">
        <v>23</v>
      </c>
      <c r="B29" s="34">
        <v>350968</v>
      </c>
      <c r="C29" s="34">
        <v>297089</v>
      </c>
      <c r="D29" s="34">
        <v>285978</v>
      </c>
      <c r="E29" s="34"/>
      <c r="F29" s="35"/>
      <c r="G29" s="36"/>
    </row>
    <row r="30" spans="1:7" ht="15" customHeight="1">
      <c r="A30" s="12" t="s">
        <v>24</v>
      </c>
      <c r="B30" s="34">
        <v>63620</v>
      </c>
      <c r="C30" s="34">
        <v>78666</v>
      </c>
      <c r="D30" s="34">
        <v>95222</v>
      </c>
      <c r="E30" s="34"/>
      <c r="F30" s="35"/>
      <c r="G30" s="36"/>
    </row>
    <row r="31" spans="1:7" ht="15" customHeight="1">
      <c r="A31" s="12" t="s">
        <v>25</v>
      </c>
      <c r="B31" s="34">
        <v>37035</v>
      </c>
      <c r="C31" s="34">
        <v>26333</v>
      </c>
      <c r="D31" s="34">
        <v>20232</v>
      </c>
      <c r="E31" s="34"/>
      <c r="F31" s="35"/>
      <c r="G31" s="36"/>
    </row>
    <row r="32" spans="1:7" ht="15" customHeight="1">
      <c r="A32" s="12" t="s">
        <v>26</v>
      </c>
      <c r="B32" s="34">
        <v>0</v>
      </c>
      <c r="C32" s="34">
        <v>0</v>
      </c>
      <c r="D32" s="34">
        <v>0</v>
      </c>
      <c r="E32" s="34"/>
      <c r="F32" s="35"/>
      <c r="G32" s="36"/>
    </row>
    <row r="33" spans="1:13" ht="15" customHeight="1">
      <c r="A33" s="12" t="s">
        <v>27</v>
      </c>
      <c r="B33" s="34">
        <v>102569</v>
      </c>
      <c r="C33" s="34">
        <v>107758</v>
      </c>
      <c r="D33" s="34">
        <v>112624</v>
      </c>
      <c r="E33" s="34"/>
      <c r="F33" s="35"/>
      <c r="G33" s="36"/>
    </row>
    <row r="34" spans="1:13" ht="24.95" customHeight="1">
      <c r="A34" s="80" t="s">
        <v>32</v>
      </c>
      <c r="B34" s="81">
        <f>SUM(B6:B8)+SUM(B11:B22)</f>
        <v>202897641</v>
      </c>
      <c r="C34" s="81">
        <f>SUM(C6:C8)+SUM(C11:C22)</f>
        <v>211640024.09677419</v>
      </c>
      <c r="D34" s="81">
        <f>SUM(D6:D8)+SUM(D11:D22)</f>
        <v>213744362.67687854</v>
      </c>
      <c r="E34" s="81">
        <f>SUM(E6:E8)+SUM(E11:E22)</f>
        <v>0</v>
      </c>
    </row>
    <row r="35" spans="1:13" ht="15" customHeight="1">
      <c r="A35" s="12" t="s">
        <v>28</v>
      </c>
      <c r="B35" s="39">
        <f>B9+SUM(B23:B26)+B32</f>
        <v>9674696</v>
      </c>
      <c r="C35" s="39">
        <f>C9+SUM(C23:C26)+C32</f>
        <v>10294268</v>
      </c>
      <c r="D35" s="39">
        <f>D9+SUM(D23:D26)+D32</f>
        <v>8816041.7217673101</v>
      </c>
      <c r="E35" s="39">
        <f>E9+SUM(E23:E26)+E32</f>
        <v>0</v>
      </c>
    </row>
    <row r="36" spans="1:13" ht="15" customHeight="1">
      <c r="A36" s="12" t="s">
        <v>29</v>
      </c>
      <c r="B36" s="39">
        <f>B10+SUM(B27:B31)+B33</f>
        <v>8359064</v>
      </c>
      <c r="C36" s="39">
        <f>C10+SUM(C27:C31)+C33</f>
        <v>9227994</v>
      </c>
      <c r="D36" s="39">
        <f>D10+SUM(D27:D31)+D33</f>
        <v>8325261</v>
      </c>
      <c r="E36" s="39">
        <f>E10+SUM(E27:E31)+E33</f>
        <v>0</v>
      </c>
    </row>
    <row r="37" spans="1:13" ht="24.95" customHeight="1">
      <c r="A37" s="105" t="s">
        <v>33</v>
      </c>
      <c r="B37" s="106">
        <f>SUM(B34:B36)</f>
        <v>220931401</v>
      </c>
      <c r="C37" s="106">
        <f t="shared" ref="C37:E37" si="0">SUM(C34:C36)</f>
        <v>231162286.09677419</v>
      </c>
      <c r="D37" s="106">
        <f t="shared" si="0"/>
        <v>230885665.39864585</v>
      </c>
      <c r="E37" s="106">
        <f t="shared" si="0"/>
        <v>0</v>
      </c>
    </row>
    <row r="38" spans="1:13" ht="12" customHeight="1">
      <c r="A38" s="19"/>
    </row>
    <row r="39" spans="1:13" ht="12" customHeight="1">
      <c r="A39" s="19" t="s">
        <v>58</v>
      </c>
      <c r="B39" s="9"/>
      <c r="C39" s="9"/>
      <c r="D39" s="9"/>
      <c r="E39" s="9"/>
      <c r="F39" s="9"/>
      <c r="G39" s="9"/>
      <c r="H39" s="9"/>
    </row>
    <row r="40" spans="1:13" ht="12" customHeight="1">
      <c r="M40" s="40"/>
    </row>
    <row r="41" spans="1:13" ht="12" customHeight="1">
      <c r="M41" s="40"/>
    </row>
    <row r="42" spans="1:13" ht="12" customHeight="1">
      <c r="M42" s="40"/>
    </row>
    <row r="43" spans="1:13" ht="12" customHeight="1">
      <c r="M43" s="40"/>
    </row>
    <row r="44" spans="1:13" ht="12" customHeight="1">
      <c r="M44" s="40"/>
    </row>
    <row r="45" spans="1:13" ht="12" customHeight="1">
      <c r="M45" s="40"/>
    </row>
    <row r="46" spans="1:13" ht="12" customHeight="1">
      <c r="M46" s="40"/>
    </row>
    <row r="47" spans="1:13" ht="12" customHeight="1">
      <c r="M47" s="40"/>
    </row>
  </sheetData>
  <mergeCells count="2">
    <mergeCell ref="A1:J1"/>
    <mergeCell ref="A2:J2"/>
  </mergeCells>
  <pageMargins left="0.55118110236220474" right="0.35433070866141736" top="0.78740157480314965" bottom="0.59055118110236227" header="0.51181102362204722" footer="0.31496062992125984"/>
  <pageSetup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Normal="100" zoomScaleSheetLayoutView="98" workbookViewId="0">
      <selection activeCell="H16" sqref="H16"/>
    </sheetView>
  </sheetViews>
  <sheetFormatPr defaultColWidth="9.140625" defaultRowHeight="12" customHeight="1"/>
  <cols>
    <col min="1" max="1" width="23.42578125" style="84" customWidth="1"/>
    <col min="2" max="5" width="15.7109375" style="84" customWidth="1"/>
    <col min="6" max="12" width="13.42578125" style="84" customWidth="1"/>
    <col min="13" max="13" width="9.140625" style="84"/>
    <col min="14" max="14" width="10" style="84" bestFit="1" customWidth="1"/>
    <col min="15" max="15" width="9.140625" style="84"/>
    <col min="16" max="16" width="12" style="84" customWidth="1"/>
    <col min="17" max="16384" width="9.140625" style="84"/>
  </cols>
  <sheetData>
    <row r="1" spans="1:16" s="21" customFormat="1" ht="13.15" customHeight="1">
      <c r="A1" s="176" t="s">
        <v>116</v>
      </c>
      <c r="B1" s="176"/>
      <c r="C1" s="176"/>
      <c r="D1" s="176"/>
      <c r="E1" s="176"/>
      <c r="F1" s="176"/>
      <c r="G1" s="176"/>
      <c r="H1" s="176"/>
      <c r="I1" s="176"/>
      <c r="J1" s="176"/>
      <c r="K1" s="31"/>
      <c r="L1" s="31"/>
    </row>
    <row r="2" spans="1:16" s="21" customFormat="1" ht="13.15" customHeight="1">
      <c r="A2" s="177" t="s">
        <v>117</v>
      </c>
      <c r="B2" s="177"/>
      <c r="C2" s="177"/>
      <c r="D2" s="177"/>
      <c r="E2" s="177"/>
      <c r="F2" s="177"/>
      <c r="G2" s="177"/>
      <c r="H2" s="177"/>
      <c r="I2" s="177"/>
      <c r="J2" s="177"/>
      <c r="K2" s="32"/>
      <c r="L2" s="32"/>
    </row>
    <row r="3" spans="1:16" s="21" customFormat="1" ht="13.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6" ht="12" customHeight="1">
      <c r="A4" s="19"/>
      <c r="B4" s="19"/>
      <c r="C4" s="19"/>
      <c r="D4" s="11"/>
      <c r="E4" s="11" t="s">
        <v>31</v>
      </c>
      <c r="L4" s="11"/>
      <c r="M4" s="11"/>
    </row>
    <row r="5" spans="1:16" ht="26.1" customHeight="1">
      <c r="A5" s="109" t="s">
        <v>60</v>
      </c>
      <c r="B5" s="109" t="s">
        <v>43</v>
      </c>
      <c r="C5" s="109" t="s">
        <v>50</v>
      </c>
      <c r="D5" s="109" t="s">
        <v>61</v>
      </c>
      <c r="E5" s="109" t="s">
        <v>62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" customHeight="1">
      <c r="A6" s="12" t="s">
        <v>0</v>
      </c>
      <c r="B6" s="34">
        <v>130265515</v>
      </c>
      <c r="C6" s="34">
        <v>134898329</v>
      </c>
      <c r="D6" s="34">
        <v>132774439</v>
      </c>
      <c r="E6" s="34">
        <v>147235566</v>
      </c>
      <c r="F6" s="35"/>
      <c r="G6" s="36"/>
    </row>
    <row r="7" spans="1:16" ht="15" customHeight="1">
      <c r="A7" s="12" t="s">
        <v>1</v>
      </c>
      <c r="B7" s="34">
        <v>29964646</v>
      </c>
      <c r="C7" s="34">
        <v>32893694</v>
      </c>
      <c r="D7" s="34">
        <v>36107506</v>
      </c>
      <c r="E7" s="34">
        <v>43034509.700000003</v>
      </c>
      <c r="F7" s="35"/>
      <c r="G7" s="36"/>
    </row>
    <row r="8" spans="1:16" ht="15" customHeight="1">
      <c r="A8" s="12" t="s">
        <v>3</v>
      </c>
      <c r="B8" s="34">
        <v>30280340</v>
      </c>
      <c r="C8" s="34">
        <v>30282446</v>
      </c>
      <c r="D8" s="34">
        <v>31100566</v>
      </c>
      <c r="E8" s="34">
        <v>32672413</v>
      </c>
      <c r="F8" s="35"/>
      <c r="G8" s="36"/>
    </row>
    <row r="9" spans="1:16" ht="15" customHeight="1">
      <c r="A9" s="15" t="s">
        <v>4</v>
      </c>
      <c r="B9" s="34">
        <v>7183047</v>
      </c>
      <c r="C9" s="34">
        <v>7100831</v>
      </c>
      <c r="D9" s="34">
        <v>7154373</v>
      </c>
      <c r="E9" s="34">
        <v>7225520</v>
      </c>
      <c r="F9" s="35"/>
      <c r="G9" s="36"/>
    </row>
    <row r="10" spans="1:16" ht="15" customHeight="1">
      <c r="A10" s="12" t="s">
        <v>5</v>
      </c>
      <c r="B10" s="34">
        <v>6127825</v>
      </c>
      <c r="C10" s="34">
        <v>6153064</v>
      </c>
      <c r="D10" s="34">
        <v>5633276</v>
      </c>
      <c r="E10" s="34">
        <v>6755234</v>
      </c>
      <c r="F10" s="35"/>
      <c r="G10" s="36"/>
    </row>
    <row r="11" spans="1:16" ht="15" customHeight="1">
      <c r="A11" s="12" t="s">
        <v>6</v>
      </c>
      <c r="B11" s="34">
        <v>226317</v>
      </c>
      <c r="C11" s="34">
        <v>216062</v>
      </c>
      <c r="D11" s="34">
        <v>233603</v>
      </c>
      <c r="E11" s="34">
        <v>231289</v>
      </c>
      <c r="F11" s="35"/>
      <c r="G11" s="36"/>
    </row>
    <row r="12" spans="1:16" ht="15" customHeight="1">
      <c r="A12" s="166" t="s">
        <v>7</v>
      </c>
      <c r="B12" s="34">
        <v>3532214</v>
      </c>
      <c r="C12" s="37">
        <v>3995955</v>
      </c>
      <c r="D12" s="34">
        <v>3741323</v>
      </c>
      <c r="E12" s="34">
        <v>3424317</v>
      </c>
      <c r="F12" s="35"/>
      <c r="G12" s="36"/>
    </row>
    <row r="13" spans="1:16" ht="15" customHeight="1">
      <c r="A13" s="12" t="s">
        <v>8</v>
      </c>
      <c r="B13" s="34">
        <v>314135</v>
      </c>
      <c r="C13" s="34">
        <v>328378</v>
      </c>
      <c r="D13" s="34">
        <v>290045</v>
      </c>
      <c r="E13" s="34">
        <v>317838</v>
      </c>
      <c r="F13" s="35"/>
      <c r="G13" s="36"/>
    </row>
    <row r="14" spans="1:16" ht="15" customHeight="1">
      <c r="A14" s="12" t="s">
        <v>9</v>
      </c>
      <c r="B14" s="34">
        <v>0</v>
      </c>
      <c r="C14" s="34">
        <v>0</v>
      </c>
      <c r="D14" s="34">
        <v>0</v>
      </c>
      <c r="E14" s="34">
        <v>0</v>
      </c>
      <c r="F14" s="35"/>
      <c r="G14" s="36"/>
    </row>
    <row r="15" spans="1:16" ht="15" customHeight="1">
      <c r="A15" s="12" t="s">
        <v>10</v>
      </c>
      <c r="B15" s="34">
        <v>95006</v>
      </c>
      <c r="C15" s="34">
        <v>132764</v>
      </c>
      <c r="D15" s="34">
        <v>112177</v>
      </c>
      <c r="E15" s="34">
        <v>85263</v>
      </c>
      <c r="F15" s="35"/>
      <c r="G15" s="36"/>
    </row>
    <row r="16" spans="1:16" ht="15" customHeight="1">
      <c r="A16" s="12" t="s">
        <v>11</v>
      </c>
      <c r="B16" s="34">
        <v>290042</v>
      </c>
      <c r="C16" s="34">
        <v>255384</v>
      </c>
      <c r="D16" s="34">
        <v>197954</v>
      </c>
      <c r="E16" s="38">
        <v>265369</v>
      </c>
      <c r="F16" s="35"/>
      <c r="G16" s="36"/>
    </row>
    <row r="17" spans="1:7" ht="15" customHeight="1">
      <c r="A17" s="15" t="s">
        <v>12</v>
      </c>
      <c r="B17" s="34">
        <v>0</v>
      </c>
      <c r="C17" s="34">
        <v>64</v>
      </c>
      <c r="D17" s="34">
        <v>40</v>
      </c>
      <c r="E17" s="38">
        <v>0</v>
      </c>
      <c r="F17" s="35"/>
      <c r="G17" s="36"/>
    </row>
    <row r="18" spans="1:7" ht="15" customHeight="1">
      <c r="A18" s="15" t="s">
        <v>2</v>
      </c>
      <c r="B18" s="34">
        <v>7931185</v>
      </c>
      <c r="C18" s="34">
        <v>8644268</v>
      </c>
      <c r="D18" s="34">
        <v>8416445</v>
      </c>
      <c r="E18" s="38">
        <v>9655795</v>
      </c>
      <c r="F18" s="35"/>
      <c r="G18" s="36"/>
    </row>
    <row r="19" spans="1:7" ht="15" customHeight="1">
      <c r="A19" s="15" t="s">
        <v>13</v>
      </c>
      <c r="B19" s="34">
        <v>791</v>
      </c>
      <c r="C19" s="38">
        <v>1174</v>
      </c>
      <c r="D19" s="38">
        <v>666</v>
      </c>
      <c r="E19" s="34">
        <v>212</v>
      </c>
      <c r="F19" s="35"/>
      <c r="G19" s="36"/>
    </row>
    <row r="20" spans="1:7" ht="15" customHeight="1">
      <c r="A20" s="12" t="s">
        <v>14</v>
      </c>
      <c r="B20" s="34">
        <v>0</v>
      </c>
      <c r="C20" s="34">
        <v>0</v>
      </c>
      <c r="D20" s="34">
        <v>0</v>
      </c>
      <c r="E20" s="34">
        <v>0</v>
      </c>
      <c r="F20" s="35"/>
      <c r="G20" s="36"/>
    </row>
    <row r="21" spans="1:7" ht="15" customHeight="1">
      <c r="A21" s="12" t="s">
        <v>15</v>
      </c>
      <c r="B21" s="34">
        <v>0</v>
      </c>
      <c r="C21" s="34">
        <v>0</v>
      </c>
      <c r="D21" s="34">
        <v>0</v>
      </c>
      <c r="E21" s="34">
        <v>0</v>
      </c>
      <c r="F21" s="35"/>
      <c r="G21" s="36"/>
    </row>
    <row r="22" spans="1:7" ht="15" customHeight="1">
      <c r="A22" s="12" t="s">
        <v>16</v>
      </c>
      <c r="B22" s="34">
        <v>0</v>
      </c>
      <c r="C22" s="34">
        <v>0</v>
      </c>
      <c r="D22" s="34">
        <v>0</v>
      </c>
      <c r="E22" s="34">
        <v>0</v>
      </c>
      <c r="F22" s="35"/>
      <c r="G22" s="36"/>
    </row>
    <row r="23" spans="1:7" ht="15" customHeight="1">
      <c r="A23" s="12" t="s">
        <v>17</v>
      </c>
      <c r="B23" s="34">
        <v>1242619</v>
      </c>
      <c r="C23" s="34">
        <v>1677203</v>
      </c>
      <c r="D23" s="34">
        <v>1796414.2580645161</v>
      </c>
      <c r="E23" s="34">
        <v>1419167</v>
      </c>
      <c r="F23" s="35"/>
      <c r="G23" s="36"/>
    </row>
    <row r="24" spans="1:7" ht="15" customHeight="1">
      <c r="A24" s="12" t="s">
        <v>18</v>
      </c>
      <c r="B24" s="34">
        <v>19208</v>
      </c>
      <c r="C24" s="34">
        <v>19665</v>
      </c>
      <c r="D24" s="34">
        <v>17418</v>
      </c>
      <c r="E24" s="34">
        <v>19159</v>
      </c>
      <c r="F24" s="35"/>
      <c r="G24" s="36"/>
    </row>
    <row r="25" spans="1:7" ht="15" customHeight="1">
      <c r="A25" s="12" t="s">
        <v>19</v>
      </c>
      <c r="B25" s="34">
        <v>574666</v>
      </c>
      <c r="C25" s="34">
        <v>696024</v>
      </c>
      <c r="D25" s="34">
        <v>650671</v>
      </c>
      <c r="E25" s="34">
        <v>624843</v>
      </c>
      <c r="F25" s="35"/>
      <c r="G25" s="36"/>
    </row>
    <row r="26" spans="1:7" ht="15" customHeight="1">
      <c r="A26" s="12" t="s">
        <v>20</v>
      </c>
      <c r="B26" s="34">
        <v>940278</v>
      </c>
      <c r="C26" s="34">
        <v>926226</v>
      </c>
      <c r="D26" s="34">
        <v>950215</v>
      </c>
      <c r="E26" s="34">
        <v>1076591</v>
      </c>
      <c r="F26" s="35"/>
      <c r="G26" s="36"/>
    </row>
    <row r="27" spans="1:7" ht="15" customHeight="1">
      <c r="A27" s="12" t="s">
        <v>21</v>
      </c>
      <c r="B27" s="34">
        <v>1044826</v>
      </c>
      <c r="C27" s="34">
        <v>1193917</v>
      </c>
      <c r="D27" s="34">
        <v>1169155</v>
      </c>
      <c r="E27" s="34">
        <v>1251328</v>
      </c>
      <c r="F27" s="35"/>
      <c r="G27" s="36"/>
    </row>
    <row r="28" spans="1:7" ht="15" customHeight="1">
      <c r="A28" s="12" t="s">
        <v>22</v>
      </c>
      <c r="B28" s="34">
        <v>1279968</v>
      </c>
      <c r="C28" s="34">
        <v>1372200</v>
      </c>
      <c r="D28" s="34">
        <v>1278665</v>
      </c>
      <c r="E28" s="34">
        <v>1347416</v>
      </c>
      <c r="F28" s="35"/>
      <c r="G28" s="36"/>
    </row>
    <row r="29" spans="1:7" ht="15" customHeight="1">
      <c r="A29" s="12" t="s">
        <v>23</v>
      </c>
      <c r="B29" s="34">
        <v>350968</v>
      </c>
      <c r="C29" s="34">
        <v>297089</v>
      </c>
      <c r="D29" s="34">
        <v>285978</v>
      </c>
      <c r="E29" s="34">
        <v>324544</v>
      </c>
      <c r="F29" s="35"/>
      <c r="G29" s="36"/>
    </row>
    <row r="30" spans="1:7" ht="15" customHeight="1">
      <c r="A30" s="12" t="s">
        <v>24</v>
      </c>
      <c r="B30" s="34">
        <v>66069</v>
      </c>
      <c r="C30" s="34">
        <v>78456</v>
      </c>
      <c r="D30" s="34">
        <v>95222</v>
      </c>
      <c r="E30" s="34">
        <v>63873</v>
      </c>
      <c r="F30" s="35"/>
      <c r="G30" s="36"/>
    </row>
    <row r="31" spans="1:7" ht="15" customHeight="1">
      <c r="A31" s="12" t="s">
        <v>25</v>
      </c>
      <c r="B31" s="34">
        <v>37035</v>
      </c>
      <c r="C31" s="34">
        <v>26340</v>
      </c>
      <c r="D31" s="34">
        <v>20232</v>
      </c>
      <c r="E31" s="34">
        <v>26551</v>
      </c>
      <c r="F31" s="35"/>
      <c r="G31" s="36"/>
    </row>
    <row r="32" spans="1:7" ht="15" customHeight="1">
      <c r="A32" s="12" t="s">
        <v>26</v>
      </c>
      <c r="B32" s="34">
        <v>0</v>
      </c>
      <c r="C32" s="34">
        <v>0</v>
      </c>
      <c r="D32" s="34">
        <v>0</v>
      </c>
      <c r="E32" s="34">
        <v>0</v>
      </c>
      <c r="F32" s="35"/>
      <c r="G32" s="36"/>
    </row>
    <row r="33" spans="1:13" ht="15" customHeight="1">
      <c r="A33" s="12" t="s">
        <v>27</v>
      </c>
      <c r="B33" s="34">
        <v>102569</v>
      </c>
      <c r="C33" s="34">
        <v>107758</v>
      </c>
      <c r="D33" s="34">
        <v>112624</v>
      </c>
      <c r="E33" s="34">
        <v>106568</v>
      </c>
      <c r="F33" s="35"/>
      <c r="G33" s="36"/>
    </row>
    <row r="34" spans="1:13" ht="24.95" customHeight="1">
      <c r="A34" s="80" t="s">
        <v>32</v>
      </c>
      <c r="B34" s="81">
        <f>SUM(B6:B8)+SUM(B11:B22)</f>
        <v>202900191</v>
      </c>
      <c r="C34" s="81">
        <f>SUM(C6:C8)+SUM(C11:C22)</f>
        <v>211648518</v>
      </c>
      <c r="D34" s="81">
        <f>SUM(D6:D8)+SUM(D11:D22)</f>
        <v>212974764</v>
      </c>
      <c r="E34" s="81">
        <f>SUM(E6:E8)+SUM(E11:E22)</f>
        <v>236922571.69999999</v>
      </c>
    </row>
    <row r="35" spans="1:13" ht="15" customHeight="1">
      <c r="A35" s="12" t="s">
        <v>28</v>
      </c>
      <c r="B35" s="39">
        <f>B9+SUM(B23:B26)+B32</f>
        <v>9959818</v>
      </c>
      <c r="C35" s="39">
        <f>C9+SUM(C23:C26)+C32</f>
        <v>10419949</v>
      </c>
      <c r="D35" s="39">
        <f>D9+SUM(D23:D26)+D32</f>
        <v>10569091.258064516</v>
      </c>
      <c r="E35" s="39">
        <f>E9+SUM(E23:E26)+E32</f>
        <v>10365280</v>
      </c>
    </row>
    <row r="36" spans="1:13" ht="15" customHeight="1">
      <c r="A36" s="12" t="s">
        <v>29</v>
      </c>
      <c r="B36" s="39">
        <f>B10+SUM(B27:B31)+B33</f>
        <v>9009260</v>
      </c>
      <c r="C36" s="39">
        <f>C10+SUM(C27:C31)+C33</f>
        <v>9228824</v>
      </c>
      <c r="D36" s="39">
        <f>D10+SUM(D27:D31)+D33</f>
        <v>8595152</v>
      </c>
      <c r="E36" s="39">
        <f>E10+SUM(E27:E31)+E33</f>
        <v>9875514</v>
      </c>
    </row>
    <row r="37" spans="1:13" ht="24.95" customHeight="1">
      <c r="A37" s="105" t="s">
        <v>33</v>
      </c>
      <c r="B37" s="106">
        <f>SUM(B34:B36)</f>
        <v>221869269</v>
      </c>
      <c r="C37" s="106">
        <f t="shared" ref="C37:E37" si="0">SUM(C34:C36)</f>
        <v>231297291</v>
      </c>
      <c r="D37" s="106">
        <f t="shared" si="0"/>
        <v>232139007.25806451</v>
      </c>
      <c r="E37" s="106">
        <f t="shared" si="0"/>
        <v>257163365.69999999</v>
      </c>
    </row>
    <row r="38" spans="1:13" ht="12" customHeight="1">
      <c r="A38" s="19"/>
    </row>
    <row r="39" spans="1:13" ht="12" customHeight="1">
      <c r="A39" s="19" t="s">
        <v>58</v>
      </c>
      <c r="B39" s="9"/>
      <c r="C39" s="9"/>
      <c r="D39" s="9"/>
      <c r="E39" s="9"/>
      <c r="F39" s="9"/>
      <c r="G39" s="9"/>
      <c r="H39" s="9"/>
    </row>
    <row r="40" spans="1:13" ht="12" customHeight="1">
      <c r="M40" s="40"/>
    </row>
    <row r="41" spans="1:13" ht="12" customHeight="1">
      <c r="M41" s="40"/>
    </row>
    <row r="42" spans="1:13" ht="12" customHeight="1">
      <c r="M42" s="40"/>
    </row>
    <row r="43" spans="1:13" ht="12" customHeight="1">
      <c r="M43" s="40"/>
    </row>
    <row r="44" spans="1:13" ht="12" customHeight="1">
      <c r="M44" s="40"/>
    </row>
    <row r="45" spans="1:13" ht="12" customHeight="1">
      <c r="M45" s="40"/>
    </row>
    <row r="46" spans="1:13" ht="12" customHeight="1">
      <c r="M46" s="40"/>
    </row>
    <row r="47" spans="1:13" ht="12" customHeight="1">
      <c r="M47" s="40"/>
    </row>
  </sheetData>
  <mergeCells count="2">
    <mergeCell ref="A1:J1"/>
    <mergeCell ref="A2:J2"/>
  </mergeCells>
  <pageMargins left="0.55118110236220474" right="0.35433070866141736" top="0.78740157480314965" bottom="0.59055118110236227" header="0.51181102362204722" footer="0.31496062992125984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opLeftCell="A16" zoomScale="80" zoomScaleNormal="80" zoomScaleSheetLayoutView="98" workbookViewId="0">
      <selection activeCell="L15" sqref="L15"/>
    </sheetView>
  </sheetViews>
  <sheetFormatPr defaultColWidth="9.140625" defaultRowHeight="12.6" customHeight="1"/>
  <cols>
    <col min="1" max="1" width="23.42578125" style="21" customWidth="1"/>
    <col min="2" max="4" width="12.7109375" style="21" customWidth="1"/>
    <col min="5" max="5" width="1.28515625" style="21" customWidth="1"/>
    <col min="6" max="8" width="12.7109375" style="21" customWidth="1"/>
    <col min="9" max="9" width="1.28515625" style="21" customWidth="1"/>
    <col min="10" max="12" width="12.7109375" style="21" customWidth="1"/>
    <col min="13" max="13" width="1.28515625" style="21" customWidth="1"/>
    <col min="14" max="14" width="9.7109375" style="21" customWidth="1"/>
    <col min="15" max="15" width="11.42578125" style="21" customWidth="1"/>
    <col min="16" max="16" width="12.42578125" style="21" customWidth="1"/>
    <col min="17" max="17" width="15.5703125" style="21" customWidth="1"/>
    <col min="18" max="18" width="9.140625" style="21"/>
    <col min="19" max="21" width="9.28515625" style="21" bestFit="1" customWidth="1"/>
    <col min="22" max="22" width="9.140625" style="21"/>
    <col min="23" max="24" width="9.28515625" style="21" bestFit="1" customWidth="1"/>
    <col min="25" max="25" width="9.5703125" style="21" bestFit="1" customWidth="1"/>
    <col min="26" max="26" width="9.140625" style="21"/>
    <col min="27" max="28" width="9.5703125" style="21" bestFit="1" customWidth="1"/>
    <col min="29" max="29" width="9.28515625" style="21" bestFit="1" customWidth="1"/>
    <col min="30" max="30" width="9.140625" style="21"/>
    <col min="31" max="33" width="9.28515625" style="21" bestFit="1" customWidth="1"/>
    <col min="34" max="16384" width="9.140625" style="21"/>
  </cols>
  <sheetData>
    <row r="1" spans="1:33" ht="12.75">
      <c r="A1" s="172" t="s">
        <v>70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33" ht="12.75">
      <c r="A2" s="173" t="s">
        <v>71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33" ht="12.6" customHeight="1">
      <c r="P3" s="41" t="s">
        <v>31</v>
      </c>
    </row>
    <row r="4" spans="1:33" ht="12.6" customHeight="1">
      <c r="A4" s="169" t="s">
        <v>54</v>
      </c>
      <c r="B4" s="169" t="s">
        <v>34</v>
      </c>
      <c r="C4" s="174"/>
      <c r="D4" s="174"/>
      <c r="E4" s="110"/>
      <c r="F4" s="169" t="s">
        <v>35</v>
      </c>
      <c r="G4" s="174"/>
      <c r="H4" s="174"/>
      <c r="I4" s="110"/>
      <c r="J4" s="169" t="s">
        <v>36</v>
      </c>
      <c r="K4" s="174"/>
      <c r="L4" s="174"/>
      <c r="M4" s="110"/>
      <c r="N4" s="169" t="s">
        <v>37</v>
      </c>
      <c r="O4" s="169"/>
      <c r="P4" s="169"/>
    </row>
    <row r="5" spans="1:33" ht="12.6" customHeight="1">
      <c r="A5" s="170"/>
      <c r="B5" s="175"/>
      <c r="C5" s="175"/>
      <c r="D5" s="175"/>
      <c r="E5" s="100"/>
      <c r="F5" s="175"/>
      <c r="G5" s="175"/>
      <c r="H5" s="175"/>
      <c r="I5" s="100"/>
      <c r="J5" s="175"/>
      <c r="K5" s="175"/>
      <c r="L5" s="175"/>
      <c r="M5" s="100"/>
      <c r="N5" s="170"/>
      <c r="O5" s="170"/>
      <c r="P5" s="170"/>
    </row>
    <row r="6" spans="1:33" ht="12.6" customHeight="1">
      <c r="A6" s="170"/>
      <c r="B6" s="169" t="s">
        <v>49</v>
      </c>
      <c r="C6" s="169" t="s">
        <v>46</v>
      </c>
      <c r="D6" s="169" t="s">
        <v>40</v>
      </c>
      <c r="E6" s="99"/>
      <c r="F6" s="169" t="s">
        <v>49</v>
      </c>
      <c r="G6" s="169" t="s">
        <v>46</v>
      </c>
      <c r="H6" s="169" t="s">
        <v>40</v>
      </c>
      <c r="I6" s="99"/>
      <c r="J6" s="169" t="s">
        <v>49</v>
      </c>
      <c r="K6" s="169" t="s">
        <v>46</v>
      </c>
      <c r="L6" s="169" t="s">
        <v>40</v>
      </c>
      <c r="M6" s="99"/>
      <c r="N6" s="169" t="s">
        <v>47</v>
      </c>
      <c r="O6" s="169" t="s">
        <v>48</v>
      </c>
      <c r="P6" s="169" t="s">
        <v>40</v>
      </c>
    </row>
    <row r="7" spans="1:33" ht="12.6" customHeight="1">
      <c r="A7" s="170"/>
      <c r="B7" s="170"/>
      <c r="C7" s="170"/>
      <c r="D7" s="170"/>
      <c r="E7" s="99"/>
      <c r="F7" s="170"/>
      <c r="G7" s="170"/>
      <c r="H7" s="170"/>
      <c r="I7" s="99"/>
      <c r="J7" s="170"/>
      <c r="K7" s="170"/>
      <c r="L7" s="170"/>
      <c r="M7" s="99"/>
      <c r="N7" s="170"/>
      <c r="O7" s="170"/>
      <c r="P7" s="170"/>
    </row>
    <row r="8" spans="1:33" ht="12.6" customHeight="1">
      <c r="A8" s="171"/>
      <c r="B8" s="171"/>
      <c r="C8" s="171"/>
      <c r="D8" s="171"/>
      <c r="E8" s="111"/>
      <c r="F8" s="171"/>
      <c r="G8" s="171"/>
      <c r="H8" s="171"/>
      <c r="I8" s="111"/>
      <c r="J8" s="171"/>
      <c r="K8" s="171"/>
      <c r="L8" s="171"/>
      <c r="M8" s="111"/>
      <c r="N8" s="171"/>
      <c r="O8" s="171"/>
      <c r="P8" s="171"/>
    </row>
    <row r="9" spans="1:33" ht="13.5" customHeight="1">
      <c r="A9" s="16" t="s">
        <v>0</v>
      </c>
      <c r="B9" s="42">
        <v>5221355</v>
      </c>
      <c r="C9" s="42">
        <v>10719371</v>
      </c>
      <c r="D9" s="42">
        <f>C9+B9</f>
        <v>15940726</v>
      </c>
      <c r="E9" s="42"/>
      <c r="F9" s="42">
        <v>60531367</v>
      </c>
      <c r="G9" s="42">
        <v>53793422</v>
      </c>
      <c r="H9" s="42">
        <f>G9+F9</f>
        <v>114324789</v>
      </c>
      <c r="I9" s="42"/>
      <c r="J9" s="43">
        <f t="shared" ref="J9:K24" si="0">B9+F9</f>
        <v>65752722</v>
      </c>
      <c r="K9" s="44">
        <f t="shared" si="0"/>
        <v>64512793</v>
      </c>
      <c r="L9" s="43">
        <f>K9+J9</f>
        <v>130265515</v>
      </c>
      <c r="M9" s="23"/>
      <c r="N9" s="25">
        <v>0</v>
      </c>
      <c r="O9" s="25">
        <v>0</v>
      </c>
      <c r="P9" s="25">
        <v>0</v>
      </c>
      <c r="Q9" s="2"/>
      <c r="R9" s="3"/>
      <c r="S9" s="3"/>
      <c r="T9" s="4"/>
      <c r="AA9" s="45"/>
      <c r="AB9" s="45"/>
      <c r="AC9" s="46"/>
    </row>
    <row r="10" spans="1:33" ht="13.5" customHeight="1">
      <c r="A10" s="16" t="s">
        <v>1</v>
      </c>
      <c r="B10" s="42">
        <v>2392949</v>
      </c>
      <c r="C10" s="42">
        <v>3879672</v>
      </c>
      <c r="D10" s="42">
        <f>C10+B10</f>
        <v>6272621</v>
      </c>
      <c r="E10" s="42"/>
      <c r="F10" s="42">
        <v>13543059</v>
      </c>
      <c r="G10" s="42">
        <v>10148966</v>
      </c>
      <c r="H10" s="42">
        <f>G10+F10</f>
        <v>23692025</v>
      </c>
      <c r="I10" s="42"/>
      <c r="J10" s="43">
        <f t="shared" si="0"/>
        <v>15936008</v>
      </c>
      <c r="K10" s="44">
        <f t="shared" si="0"/>
        <v>14028638</v>
      </c>
      <c r="L10" s="43">
        <f>K10+J10</f>
        <v>29964646</v>
      </c>
      <c r="M10" s="23"/>
      <c r="N10" s="25">
        <v>0</v>
      </c>
      <c r="O10" s="25">
        <v>0</v>
      </c>
      <c r="P10" s="25"/>
      <c r="Q10" s="2"/>
      <c r="R10" s="3"/>
      <c r="S10" s="3"/>
      <c r="T10" s="4"/>
      <c r="AA10" s="45"/>
      <c r="AB10" s="45"/>
      <c r="AC10" s="46"/>
    </row>
    <row r="11" spans="1:33" ht="13.5" customHeight="1">
      <c r="A11" s="16" t="s">
        <v>3</v>
      </c>
      <c r="B11" s="42">
        <v>1069869</v>
      </c>
      <c r="C11" s="42">
        <v>1179814</v>
      </c>
      <c r="D11" s="42">
        <f t="shared" ref="D11:D36" si="1">C11+B11</f>
        <v>2249683</v>
      </c>
      <c r="E11" s="42"/>
      <c r="F11" s="42">
        <v>13678767</v>
      </c>
      <c r="G11" s="42">
        <v>14351890</v>
      </c>
      <c r="H11" s="42">
        <f t="shared" ref="H11:H36" si="2">G11+F11</f>
        <v>28030657</v>
      </c>
      <c r="I11" s="42"/>
      <c r="J11" s="43">
        <f t="shared" si="0"/>
        <v>14748636</v>
      </c>
      <c r="K11" s="44">
        <f t="shared" si="0"/>
        <v>15531704</v>
      </c>
      <c r="L11" s="43">
        <f t="shared" ref="L11:L36" si="3">K11+J11</f>
        <v>30280340</v>
      </c>
      <c r="M11" s="23"/>
      <c r="N11" s="25">
        <v>605263</v>
      </c>
      <c r="O11" s="25">
        <v>3357355</v>
      </c>
      <c r="P11" s="25">
        <f>O11+N11</f>
        <v>3962618</v>
      </c>
      <c r="Q11" s="2"/>
      <c r="R11" s="6"/>
      <c r="S11" s="6"/>
      <c r="T11" s="5"/>
      <c r="AA11" s="45"/>
      <c r="AB11" s="45"/>
      <c r="AC11" s="46"/>
      <c r="AE11" s="45"/>
      <c r="AF11" s="45"/>
      <c r="AG11" s="45"/>
    </row>
    <row r="12" spans="1:33" ht="13.5" customHeight="1">
      <c r="A12" s="16" t="s">
        <v>4</v>
      </c>
      <c r="B12" s="42">
        <v>3707855</v>
      </c>
      <c r="C12" s="42">
        <v>2610949</v>
      </c>
      <c r="D12" s="42">
        <f t="shared" si="1"/>
        <v>6318804</v>
      </c>
      <c r="E12" s="42"/>
      <c r="F12" s="42">
        <v>320326</v>
      </c>
      <c r="G12" s="42">
        <v>543917</v>
      </c>
      <c r="H12" s="42">
        <f t="shared" si="2"/>
        <v>864243</v>
      </c>
      <c r="I12" s="42"/>
      <c r="J12" s="43">
        <f t="shared" si="0"/>
        <v>4028181</v>
      </c>
      <c r="K12" s="44">
        <f t="shared" si="0"/>
        <v>3154866</v>
      </c>
      <c r="L12" s="43">
        <f t="shared" si="3"/>
        <v>7183047</v>
      </c>
      <c r="M12" s="23"/>
      <c r="N12" s="25">
        <v>0</v>
      </c>
      <c r="O12" s="25">
        <v>0</v>
      </c>
      <c r="P12" s="25">
        <f>O12+N12</f>
        <v>0</v>
      </c>
      <c r="Q12" s="2"/>
      <c r="R12" s="6"/>
      <c r="S12" s="6"/>
      <c r="T12" s="5"/>
      <c r="AA12" s="45"/>
      <c r="AB12" s="45"/>
      <c r="AC12" s="46"/>
      <c r="AE12" s="45"/>
      <c r="AF12" s="45"/>
      <c r="AG12" s="45"/>
    </row>
    <row r="13" spans="1:33" ht="13.5" customHeight="1">
      <c r="A13" s="16" t="s">
        <v>5</v>
      </c>
      <c r="B13" s="42">
        <v>4120092</v>
      </c>
      <c r="C13" s="42">
        <v>1670894</v>
      </c>
      <c r="D13" s="42">
        <f t="shared" si="1"/>
        <v>5790986</v>
      </c>
      <c r="E13" s="42"/>
      <c r="F13" s="42">
        <v>98911</v>
      </c>
      <c r="G13" s="42">
        <v>237928</v>
      </c>
      <c r="H13" s="42">
        <f t="shared" si="2"/>
        <v>336839</v>
      </c>
      <c r="I13" s="42"/>
      <c r="J13" s="43">
        <f t="shared" si="0"/>
        <v>4219003</v>
      </c>
      <c r="K13" s="44">
        <f t="shared" si="0"/>
        <v>1908822</v>
      </c>
      <c r="L13" s="43">
        <f t="shared" si="3"/>
        <v>6127825</v>
      </c>
      <c r="M13" s="23"/>
      <c r="N13" s="48">
        <v>0</v>
      </c>
      <c r="O13" s="48">
        <v>38645</v>
      </c>
      <c r="P13" s="25">
        <f>O13+N13</f>
        <v>38645</v>
      </c>
      <c r="Q13" s="2"/>
      <c r="R13" s="6"/>
      <c r="S13" s="6"/>
      <c r="T13" s="5"/>
      <c r="AA13" s="45"/>
      <c r="AB13" s="45"/>
      <c r="AC13" s="46"/>
      <c r="AE13" s="45"/>
      <c r="AF13" s="45"/>
      <c r="AG13" s="45"/>
    </row>
    <row r="14" spans="1:33" ht="13.5" customHeight="1">
      <c r="A14" s="16" t="s">
        <v>6</v>
      </c>
      <c r="B14" s="42">
        <v>171681</v>
      </c>
      <c r="C14" s="42">
        <v>49799</v>
      </c>
      <c r="D14" s="42">
        <f t="shared" si="1"/>
        <v>221480</v>
      </c>
      <c r="E14" s="42"/>
      <c r="F14" s="42">
        <v>3164</v>
      </c>
      <c r="G14" s="42">
        <v>1673</v>
      </c>
      <c r="H14" s="42">
        <f t="shared" si="2"/>
        <v>4837</v>
      </c>
      <c r="I14" s="42"/>
      <c r="J14" s="43">
        <f t="shared" si="0"/>
        <v>174845</v>
      </c>
      <c r="K14" s="44">
        <f t="shared" si="0"/>
        <v>51472</v>
      </c>
      <c r="L14" s="43">
        <f t="shared" si="3"/>
        <v>226317</v>
      </c>
      <c r="M14" s="23"/>
      <c r="N14" s="25">
        <v>0</v>
      </c>
      <c r="O14" s="25">
        <v>0</v>
      </c>
      <c r="P14" s="25">
        <f>O14+N14</f>
        <v>0</v>
      </c>
      <c r="Q14" s="2"/>
      <c r="R14" s="6"/>
      <c r="S14" s="3"/>
      <c r="T14" s="5"/>
      <c r="AA14" s="45"/>
      <c r="AB14" s="45"/>
      <c r="AC14" s="46"/>
    </row>
    <row r="15" spans="1:33" ht="13.5" customHeight="1">
      <c r="A15" s="104" t="s">
        <v>7</v>
      </c>
      <c r="B15" s="42">
        <v>803694</v>
      </c>
      <c r="C15" s="42">
        <v>772639</v>
      </c>
      <c r="D15" s="42">
        <f t="shared" si="1"/>
        <v>1576333</v>
      </c>
      <c r="E15" s="42"/>
      <c r="F15" s="42">
        <v>871327</v>
      </c>
      <c r="G15" s="42">
        <v>1084554</v>
      </c>
      <c r="H15" s="42">
        <f t="shared" si="2"/>
        <v>1955881</v>
      </c>
      <c r="I15" s="42"/>
      <c r="J15" s="43">
        <f t="shared" si="0"/>
        <v>1675021</v>
      </c>
      <c r="K15" s="44">
        <f t="shared" si="0"/>
        <v>1857193</v>
      </c>
      <c r="L15" s="43">
        <f>K15+J15</f>
        <v>3532214</v>
      </c>
      <c r="M15" s="23"/>
      <c r="N15" s="25">
        <v>0</v>
      </c>
      <c r="O15" s="25">
        <v>0</v>
      </c>
      <c r="P15" s="25">
        <v>0</v>
      </c>
      <c r="Q15" s="2"/>
      <c r="R15" s="6"/>
      <c r="S15" s="3"/>
      <c r="T15" s="5"/>
      <c r="AA15" s="45"/>
      <c r="AB15" s="45"/>
      <c r="AC15" s="46"/>
    </row>
    <row r="16" spans="1:33" ht="13.5" customHeight="1">
      <c r="A16" s="16" t="s">
        <v>8</v>
      </c>
      <c r="B16" s="42">
        <v>213049</v>
      </c>
      <c r="C16" s="42">
        <v>101086</v>
      </c>
      <c r="D16" s="42">
        <f t="shared" si="1"/>
        <v>314135</v>
      </c>
      <c r="E16" s="42"/>
      <c r="F16" s="42">
        <v>0</v>
      </c>
      <c r="G16" s="42">
        <v>0</v>
      </c>
      <c r="H16" s="42">
        <f t="shared" si="2"/>
        <v>0</v>
      </c>
      <c r="I16" s="42"/>
      <c r="J16" s="43">
        <f t="shared" si="0"/>
        <v>213049</v>
      </c>
      <c r="K16" s="44">
        <f t="shared" si="0"/>
        <v>101086</v>
      </c>
      <c r="L16" s="43">
        <f t="shared" si="3"/>
        <v>314135</v>
      </c>
      <c r="M16" s="47"/>
      <c r="N16" s="25">
        <v>0</v>
      </c>
      <c r="O16" s="25">
        <v>0</v>
      </c>
      <c r="P16" s="25">
        <f>O16+N16</f>
        <v>0</v>
      </c>
      <c r="Q16" s="2"/>
      <c r="R16" s="6"/>
      <c r="S16" s="3"/>
      <c r="T16" s="5"/>
      <c r="AA16" s="45"/>
      <c r="AB16" s="45"/>
      <c r="AC16" s="46"/>
    </row>
    <row r="17" spans="1:33" ht="13.5" customHeight="1">
      <c r="A17" s="16" t="s">
        <v>9</v>
      </c>
      <c r="B17" s="42">
        <v>0</v>
      </c>
      <c r="C17" s="42">
        <v>0</v>
      </c>
      <c r="D17" s="42">
        <f t="shared" si="1"/>
        <v>0</v>
      </c>
      <c r="E17" s="42"/>
      <c r="F17" s="42">
        <v>0</v>
      </c>
      <c r="G17" s="42">
        <v>0</v>
      </c>
      <c r="H17" s="42">
        <f t="shared" si="2"/>
        <v>0</v>
      </c>
      <c r="I17" s="42"/>
      <c r="J17" s="43">
        <f t="shared" si="0"/>
        <v>0</v>
      </c>
      <c r="K17" s="44">
        <f t="shared" si="0"/>
        <v>0</v>
      </c>
      <c r="L17" s="43">
        <f t="shared" si="3"/>
        <v>0</v>
      </c>
      <c r="M17" s="47"/>
      <c r="N17" s="42">
        <v>0</v>
      </c>
      <c r="O17" s="25">
        <v>0</v>
      </c>
      <c r="P17" s="25">
        <f t="shared" ref="P17:P35" si="4">O17+N17</f>
        <v>0</v>
      </c>
      <c r="Q17" s="2"/>
      <c r="R17" s="6"/>
      <c r="S17" s="6"/>
      <c r="T17" s="5"/>
      <c r="AA17" s="45"/>
      <c r="AB17" s="45"/>
      <c r="AC17" s="46"/>
    </row>
    <row r="18" spans="1:33" ht="13.5" customHeight="1">
      <c r="A18" s="16" t="s">
        <v>10</v>
      </c>
      <c r="B18" s="42">
        <v>70025</v>
      </c>
      <c r="C18" s="42">
        <v>24981</v>
      </c>
      <c r="D18" s="42">
        <f t="shared" si="1"/>
        <v>95006</v>
      </c>
      <c r="E18" s="42"/>
      <c r="F18" s="42">
        <v>0</v>
      </c>
      <c r="G18" s="42">
        <v>0</v>
      </c>
      <c r="H18" s="42">
        <f t="shared" si="2"/>
        <v>0</v>
      </c>
      <c r="I18" s="42"/>
      <c r="J18" s="43">
        <f t="shared" si="0"/>
        <v>70025</v>
      </c>
      <c r="K18" s="44">
        <f t="shared" si="0"/>
        <v>24981</v>
      </c>
      <c r="L18" s="43">
        <f t="shared" si="3"/>
        <v>95006</v>
      </c>
      <c r="M18" s="47"/>
      <c r="N18" s="25">
        <v>0</v>
      </c>
      <c r="O18" s="25">
        <v>0</v>
      </c>
      <c r="P18" s="25">
        <f t="shared" si="4"/>
        <v>0</v>
      </c>
      <c r="Q18" s="2"/>
      <c r="R18" s="3"/>
      <c r="S18" s="3"/>
      <c r="T18" s="5"/>
      <c r="AA18" s="45"/>
      <c r="AB18" s="45"/>
      <c r="AC18" s="46"/>
    </row>
    <row r="19" spans="1:33" ht="13.5" customHeight="1">
      <c r="A19" s="16" t="s">
        <v>11</v>
      </c>
      <c r="B19" s="42">
        <v>127964</v>
      </c>
      <c r="C19" s="42">
        <v>162078</v>
      </c>
      <c r="D19" s="42">
        <f t="shared" si="1"/>
        <v>290042</v>
      </c>
      <c r="E19" s="42"/>
      <c r="F19" s="42">
        <v>0</v>
      </c>
      <c r="G19" s="42">
        <v>0</v>
      </c>
      <c r="H19" s="42">
        <f t="shared" si="2"/>
        <v>0</v>
      </c>
      <c r="I19" s="42"/>
      <c r="J19" s="43">
        <f t="shared" si="0"/>
        <v>127964</v>
      </c>
      <c r="K19" s="44">
        <f t="shared" si="0"/>
        <v>162078</v>
      </c>
      <c r="L19" s="43">
        <f t="shared" si="3"/>
        <v>290042</v>
      </c>
      <c r="M19" s="47"/>
      <c r="N19" s="25">
        <v>0</v>
      </c>
      <c r="O19" s="25">
        <v>0</v>
      </c>
      <c r="P19" s="25">
        <f t="shared" si="4"/>
        <v>0</v>
      </c>
      <c r="Q19" s="2"/>
      <c r="R19" s="3"/>
      <c r="S19" s="3"/>
      <c r="T19" s="5"/>
      <c r="AA19" s="45"/>
      <c r="AB19" s="45"/>
      <c r="AC19" s="46"/>
    </row>
    <row r="20" spans="1:33" ht="13.5" customHeight="1">
      <c r="A20" s="26" t="s">
        <v>12</v>
      </c>
      <c r="B20" s="42">
        <v>0</v>
      </c>
      <c r="C20" s="42">
        <v>0</v>
      </c>
      <c r="D20" s="42">
        <f t="shared" si="1"/>
        <v>0</v>
      </c>
      <c r="E20" s="42"/>
      <c r="F20" s="42">
        <v>0</v>
      </c>
      <c r="G20" s="42">
        <v>0</v>
      </c>
      <c r="H20" s="42">
        <f t="shared" si="2"/>
        <v>0</v>
      </c>
      <c r="I20" s="42"/>
      <c r="J20" s="43">
        <f t="shared" si="0"/>
        <v>0</v>
      </c>
      <c r="K20" s="44">
        <f t="shared" si="0"/>
        <v>0</v>
      </c>
      <c r="L20" s="43">
        <f t="shared" si="3"/>
        <v>0</v>
      </c>
      <c r="M20" s="47"/>
      <c r="N20" s="25">
        <v>0</v>
      </c>
      <c r="O20" s="25">
        <v>0</v>
      </c>
      <c r="P20" s="25">
        <f t="shared" si="4"/>
        <v>0</v>
      </c>
      <c r="Q20" s="2"/>
      <c r="R20" s="6"/>
      <c r="S20" s="6"/>
      <c r="T20" s="5"/>
    </row>
    <row r="21" spans="1:33" ht="13.5" customHeight="1">
      <c r="A21" s="26" t="s">
        <v>2</v>
      </c>
      <c r="B21" s="42">
        <v>809277</v>
      </c>
      <c r="C21" s="42">
        <v>1158731</v>
      </c>
      <c r="D21" s="42"/>
      <c r="E21" s="42"/>
      <c r="F21" s="42">
        <v>3162593</v>
      </c>
      <c r="G21" s="42">
        <v>2800584</v>
      </c>
      <c r="H21" s="42">
        <f t="shared" si="2"/>
        <v>5963177</v>
      </c>
      <c r="I21" s="42"/>
      <c r="J21" s="43">
        <f>B21+F21</f>
        <v>3971870</v>
      </c>
      <c r="K21" s="44">
        <f t="shared" si="0"/>
        <v>3959315</v>
      </c>
      <c r="L21" s="43">
        <f t="shared" si="3"/>
        <v>7931185</v>
      </c>
      <c r="M21" s="47"/>
      <c r="N21" s="25">
        <v>0</v>
      </c>
      <c r="O21" s="25">
        <v>0</v>
      </c>
      <c r="P21" s="25"/>
      <c r="Q21" s="2"/>
      <c r="R21" s="6"/>
      <c r="S21" s="6"/>
      <c r="T21" s="5"/>
    </row>
    <row r="22" spans="1:33" ht="13.5" customHeight="1">
      <c r="A22" s="26" t="s">
        <v>13</v>
      </c>
      <c r="B22" s="42">
        <v>789</v>
      </c>
      <c r="C22" s="42">
        <v>2</v>
      </c>
      <c r="D22" s="42">
        <f t="shared" si="1"/>
        <v>791</v>
      </c>
      <c r="E22" s="42"/>
      <c r="F22" s="42">
        <v>0</v>
      </c>
      <c r="G22" s="42">
        <v>0</v>
      </c>
      <c r="H22" s="42">
        <f t="shared" si="2"/>
        <v>0</v>
      </c>
      <c r="I22" s="42"/>
      <c r="J22" s="43">
        <f t="shared" si="0"/>
        <v>789</v>
      </c>
      <c r="K22" s="44">
        <f t="shared" si="0"/>
        <v>2</v>
      </c>
      <c r="L22" s="43">
        <f t="shared" si="3"/>
        <v>791</v>
      </c>
      <c r="M22" s="47"/>
      <c r="N22" s="25">
        <v>0</v>
      </c>
      <c r="O22" s="25">
        <v>0</v>
      </c>
      <c r="P22" s="25">
        <f t="shared" si="4"/>
        <v>0</v>
      </c>
      <c r="Q22" s="2"/>
      <c r="R22" s="3"/>
      <c r="S22" s="3"/>
      <c r="T22" s="5"/>
    </row>
    <row r="23" spans="1:33" ht="13.5" customHeight="1">
      <c r="A23" s="16" t="s">
        <v>14</v>
      </c>
      <c r="B23" s="42">
        <v>0</v>
      </c>
      <c r="C23" s="42">
        <v>0</v>
      </c>
      <c r="D23" s="42">
        <f t="shared" si="1"/>
        <v>0</v>
      </c>
      <c r="E23" s="42"/>
      <c r="F23" s="42">
        <v>0</v>
      </c>
      <c r="G23" s="42">
        <v>0</v>
      </c>
      <c r="H23" s="42">
        <f t="shared" si="2"/>
        <v>0</v>
      </c>
      <c r="I23" s="42"/>
      <c r="J23" s="43">
        <f t="shared" si="0"/>
        <v>0</v>
      </c>
      <c r="K23" s="44">
        <f t="shared" si="0"/>
        <v>0</v>
      </c>
      <c r="L23" s="43">
        <f t="shared" si="3"/>
        <v>0</v>
      </c>
      <c r="M23" s="47"/>
      <c r="N23" s="25">
        <v>0</v>
      </c>
      <c r="O23" s="25">
        <v>0</v>
      </c>
      <c r="P23" s="25">
        <f t="shared" si="4"/>
        <v>0</v>
      </c>
      <c r="Q23" s="2"/>
      <c r="R23" s="3"/>
      <c r="S23" s="3"/>
      <c r="T23" s="5"/>
      <c r="AA23" s="45"/>
    </row>
    <row r="24" spans="1:33" ht="13.5" customHeight="1">
      <c r="A24" s="16" t="s">
        <v>15</v>
      </c>
      <c r="B24" s="42">
        <v>0</v>
      </c>
      <c r="C24" s="42">
        <v>0</v>
      </c>
      <c r="D24" s="42">
        <f t="shared" si="1"/>
        <v>0</v>
      </c>
      <c r="E24" s="42"/>
      <c r="F24" s="42">
        <v>0</v>
      </c>
      <c r="G24" s="42">
        <v>0</v>
      </c>
      <c r="H24" s="42">
        <f t="shared" si="2"/>
        <v>0</v>
      </c>
      <c r="I24" s="42"/>
      <c r="J24" s="43">
        <f t="shared" si="0"/>
        <v>0</v>
      </c>
      <c r="K24" s="44">
        <f t="shared" si="0"/>
        <v>0</v>
      </c>
      <c r="L24" s="43">
        <f t="shared" si="3"/>
        <v>0</v>
      </c>
      <c r="M24" s="47"/>
      <c r="N24" s="25">
        <v>0</v>
      </c>
      <c r="O24" s="25">
        <v>0</v>
      </c>
      <c r="P24" s="25">
        <f t="shared" si="4"/>
        <v>0</v>
      </c>
      <c r="Q24" s="2"/>
      <c r="R24" s="6"/>
      <c r="S24" s="6"/>
      <c r="T24" s="5"/>
      <c r="AA24" s="45"/>
      <c r="AB24" s="45"/>
      <c r="AC24" s="46"/>
      <c r="AE24" s="45"/>
      <c r="AG24" s="45"/>
    </row>
    <row r="25" spans="1:33" ht="13.5" customHeight="1">
      <c r="A25" s="16" t="s">
        <v>16</v>
      </c>
      <c r="B25" s="42">
        <v>0</v>
      </c>
      <c r="C25" s="42">
        <v>0</v>
      </c>
      <c r="D25" s="42">
        <f t="shared" si="1"/>
        <v>0</v>
      </c>
      <c r="E25" s="42"/>
      <c r="F25" s="42">
        <v>0</v>
      </c>
      <c r="G25" s="42">
        <v>0</v>
      </c>
      <c r="H25" s="42">
        <f t="shared" si="2"/>
        <v>0</v>
      </c>
      <c r="I25" s="42"/>
      <c r="J25" s="43">
        <f t="shared" ref="J25:K36" si="5">B25+F25</f>
        <v>0</v>
      </c>
      <c r="K25" s="44">
        <f t="shared" si="5"/>
        <v>0</v>
      </c>
      <c r="L25" s="43">
        <f t="shared" si="3"/>
        <v>0</v>
      </c>
      <c r="M25" s="47"/>
      <c r="N25" s="25">
        <v>0</v>
      </c>
      <c r="O25" s="25">
        <v>0</v>
      </c>
      <c r="P25" s="25">
        <f t="shared" si="4"/>
        <v>0</v>
      </c>
      <c r="Q25" s="2"/>
      <c r="R25" s="3"/>
      <c r="S25" s="3"/>
      <c r="T25" s="5"/>
      <c r="AA25" s="45"/>
    </row>
    <row r="26" spans="1:33" ht="13.5" customHeight="1">
      <c r="A26" s="16" t="s">
        <v>17</v>
      </c>
      <c r="B26" s="42">
        <v>947651</v>
      </c>
      <c r="C26" s="42">
        <v>277147</v>
      </c>
      <c r="D26" s="42">
        <f t="shared" si="1"/>
        <v>1224798</v>
      </c>
      <c r="E26" s="42"/>
      <c r="F26" s="42">
        <v>0</v>
      </c>
      <c r="G26" s="42">
        <v>17821</v>
      </c>
      <c r="H26" s="42">
        <f t="shared" si="2"/>
        <v>17821</v>
      </c>
      <c r="I26" s="42"/>
      <c r="J26" s="43">
        <f t="shared" si="5"/>
        <v>947651</v>
      </c>
      <c r="K26" s="44">
        <f t="shared" si="5"/>
        <v>294968</v>
      </c>
      <c r="L26" s="43">
        <f t="shared" si="3"/>
        <v>1242619</v>
      </c>
      <c r="M26" s="47"/>
      <c r="N26" s="25">
        <v>0</v>
      </c>
      <c r="O26" s="25">
        <v>0</v>
      </c>
      <c r="P26" s="25">
        <f t="shared" si="4"/>
        <v>0</v>
      </c>
      <c r="Q26" s="2"/>
      <c r="R26" s="6"/>
      <c r="S26" s="3"/>
      <c r="T26" s="5"/>
      <c r="AA26" s="45"/>
      <c r="AB26" s="45"/>
      <c r="AC26" s="46"/>
      <c r="AE26" s="45"/>
      <c r="AG26" s="45"/>
    </row>
    <row r="27" spans="1:33" ht="13.5" customHeight="1">
      <c r="A27" s="16" t="s">
        <v>18</v>
      </c>
      <c r="B27" s="42">
        <v>13520</v>
      </c>
      <c r="C27" s="42">
        <v>5688</v>
      </c>
      <c r="D27" s="42">
        <f t="shared" si="1"/>
        <v>19208</v>
      </c>
      <c r="E27" s="42"/>
      <c r="F27" s="42">
        <v>0</v>
      </c>
      <c r="G27" s="42">
        <v>0</v>
      </c>
      <c r="H27" s="42">
        <f t="shared" si="2"/>
        <v>0</v>
      </c>
      <c r="I27" s="42"/>
      <c r="J27" s="43">
        <f t="shared" si="5"/>
        <v>13520</v>
      </c>
      <c r="K27" s="44">
        <f t="shared" si="5"/>
        <v>5688</v>
      </c>
      <c r="L27" s="43">
        <f t="shared" si="3"/>
        <v>19208</v>
      </c>
      <c r="M27" s="47"/>
      <c r="N27" s="25">
        <v>0</v>
      </c>
      <c r="O27" s="25">
        <v>0</v>
      </c>
      <c r="P27" s="25">
        <f t="shared" si="4"/>
        <v>0</v>
      </c>
      <c r="Q27" s="2"/>
      <c r="R27" s="6"/>
      <c r="S27" s="3"/>
      <c r="T27" s="5"/>
      <c r="AA27" s="45"/>
      <c r="AB27" s="45"/>
      <c r="AC27" s="46"/>
    </row>
    <row r="28" spans="1:33" ht="13.5" customHeight="1">
      <c r="A28" s="16" t="s">
        <v>19</v>
      </c>
      <c r="B28" s="42">
        <v>169920</v>
      </c>
      <c r="C28" s="42">
        <v>404746</v>
      </c>
      <c r="D28" s="42">
        <f t="shared" si="1"/>
        <v>574666</v>
      </c>
      <c r="E28" s="42"/>
      <c r="F28" s="42">
        <v>0</v>
      </c>
      <c r="G28" s="42">
        <v>0</v>
      </c>
      <c r="H28" s="42">
        <f t="shared" si="2"/>
        <v>0</v>
      </c>
      <c r="I28" s="42"/>
      <c r="J28" s="43">
        <f t="shared" si="5"/>
        <v>169920</v>
      </c>
      <c r="K28" s="44">
        <f t="shared" si="5"/>
        <v>404746</v>
      </c>
      <c r="L28" s="43">
        <f t="shared" si="3"/>
        <v>574666</v>
      </c>
      <c r="M28" s="47"/>
      <c r="N28" s="25">
        <v>0</v>
      </c>
      <c r="O28" s="25">
        <v>0</v>
      </c>
      <c r="P28" s="25">
        <f t="shared" si="4"/>
        <v>0</v>
      </c>
      <c r="Q28" s="2"/>
      <c r="R28" s="6"/>
      <c r="S28" s="3"/>
      <c r="T28" s="5"/>
      <c r="AA28" s="45"/>
      <c r="AB28" s="45"/>
      <c r="AC28" s="46"/>
    </row>
    <row r="29" spans="1:33" ht="13.5" customHeight="1">
      <c r="A29" s="16" t="s">
        <v>20</v>
      </c>
      <c r="B29" s="42">
        <v>260420</v>
      </c>
      <c r="C29" s="42">
        <v>679858</v>
      </c>
      <c r="D29" s="42">
        <f t="shared" si="1"/>
        <v>940278</v>
      </c>
      <c r="E29" s="42"/>
      <c r="F29" s="42">
        <v>0</v>
      </c>
      <c r="G29" s="42">
        <v>0</v>
      </c>
      <c r="H29" s="42">
        <f t="shared" si="2"/>
        <v>0</v>
      </c>
      <c r="I29" s="42"/>
      <c r="J29" s="43">
        <f t="shared" si="5"/>
        <v>260420</v>
      </c>
      <c r="K29" s="44">
        <f t="shared" si="5"/>
        <v>679858</v>
      </c>
      <c r="L29" s="43">
        <f t="shared" si="3"/>
        <v>940278</v>
      </c>
      <c r="M29" s="47"/>
      <c r="N29" s="25">
        <v>0</v>
      </c>
      <c r="O29" s="25">
        <v>0</v>
      </c>
      <c r="P29" s="25">
        <f t="shared" si="4"/>
        <v>0</v>
      </c>
      <c r="Q29" s="2"/>
      <c r="R29" s="6"/>
      <c r="S29" s="3"/>
      <c r="T29" s="5"/>
      <c r="AA29" s="45"/>
      <c r="AB29" s="45"/>
      <c r="AC29" s="46"/>
    </row>
    <row r="30" spans="1:33" ht="13.5" customHeight="1">
      <c r="A30" s="16" t="s">
        <v>21</v>
      </c>
      <c r="B30" s="42">
        <v>660058</v>
      </c>
      <c r="C30" s="42">
        <v>384768</v>
      </c>
      <c r="D30" s="42">
        <f t="shared" si="1"/>
        <v>1044826</v>
      </c>
      <c r="E30" s="42"/>
      <c r="F30" s="42">
        <v>0</v>
      </c>
      <c r="G30" s="42">
        <v>0</v>
      </c>
      <c r="H30" s="42">
        <f t="shared" si="2"/>
        <v>0</v>
      </c>
      <c r="I30" s="42"/>
      <c r="J30" s="43">
        <f t="shared" si="5"/>
        <v>660058</v>
      </c>
      <c r="K30" s="44">
        <f t="shared" si="5"/>
        <v>384768</v>
      </c>
      <c r="L30" s="43">
        <f t="shared" si="3"/>
        <v>1044826</v>
      </c>
      <c r="M30" s="47"/>
      <c r="N30" s="25">
        <v>0</v>
      </c>
      <c r="O30" s="25">
        <v>0</v>
      </c>
      <c r="P30" s="25">
        <f t="shared" si="4"/>
        <v>0</v>
      </c>
      <c r="Q30" s="7"/>
      <c r="R30" s="6"/>
      <c r="S30" s="3"/>
      <c r="T30" s="5"/>
      <c r="AA30" s="45"/>
      <c r="AB30" s="45"/>
      <c r="AC30" s="46"/>
      <c r="AE30" s="45"/>
      <c r="AG30" s="45"/>
    </row>
    <row r="31" spans="1:33" ht="13.5" customHeight="1">
      <c r="A31" s="16" t="s">
        <v>22</v>
      </c>
      <c r="B31" s="42">
        <v>934768</v>
      </c>
      <c r="C31" s="42">
        <v>345200</v>
      </c>
      <c r="D31" s="42">
        <f t="shared" si="1"/>
        <v>1279968</v>
      </c>
      <c r="E31" s="42"/>
      <c r="F31" s="42">
        <v>0</v>
      </c>
      <c r="G31" s="42">
        <v>0</v>
      </c>
      <c r="H31" s="42">
        <f t="shared" si="2"/>
        <v>0</v>
      </c>
      <c r="I31" s="42"/>
      <c r="J31" s="43">
        <f t="shared" si="5"/>
        <v>934768</v>
      </c>
      <c r="K31" s="44">
        <f t="shared" si="5"/>
        <v>345200</v>
      </c>
      <c r="L31" s="43">
        <f t="shared" si="3"/>
        <v>1279968</v>
      </c>
      <c r="M31" s="47"/>
      <c r="N31" s="25">
        <v>0</v>
      </c>
      <c r="O31" s="25">
        <v>0</v>
      </c>
      <c r="P31" s="25">
        <f t="shared" si="4"/>
        <v>0</v>
      </c>
      <c r="Q31" s="8"/>
      <c r="R31" s="3"/>
      <c r="S31" s="3"/>
      <c r="T31" s="5"/>
      <c r="AA31" s="45"/>
      <c r="AB31" s="45"/>
      <c r="AC31" s="46"/>
    </row>
    <row r="32" spans="1:33" ht="13.5" customHeight="1">
      <c r="A32" s="16" t="s">
        <v>23</v>
      </c>
      <c r="B32" s="42">
        <v>240967</v>
      </c>
      <c r="C32" s="42">
        <v>110001</v>
      </c>
      <c r="D32" s="42">
        <f t="shared" si="1"/>
        <v>350968</v>
      </c>
      <c r="E32" s="42"/>
      <c r="F32" s="42">
        <v>0</v>
      </c>
      <c r="G32" s="42">
        <v>0</v>
      </c>
      <c r="H32" s="42">
        <f t="shared" si="2"/>
        <v>0</v>
      </c>
      <c r="I32" s="42"/>
      <c r="J32" s="43">
        <f t="shared" si="5"/>
        <v>240967</v>
      </c>
      <c r="K32" s="44">
        <f t="shared" si="5"/>
        <v>110001</v>
      </c>
      <c r="L32" s="43">
        <f t="shared" si="3"/>
        <v>350968</v>
      </c>
      <c r="M32" s="47"/>
      <c r="N32" s="25">
        <v>1440</v>
      </c>
      <c r="O32" s="25">
        <v>0</v>
      </c>
      <c r="P32" s="25">
        <f t="shared" si="4"/>
        <v>1440</v>
      </c>
      <c r="Q32" s="7"/>
      <c r="R32" s="3"/>
      <c r="S32" s="3"/>
      <c r="T32" s="5"/>
      <c r="AA32" s="45"/>
      <c r="AB32" s="45"/>
      <c r="AC32" s="46"/>
    </row>
    <row r="33" spans="1:33" ht="13.5" customHeight="1">
      <c r="A33" s="16" t="s">
        <v>24</v>
      </c>
      <c r="B33" s="42">
        <v>64933</v>
      </c>
      <c r="C33" s="42">
        <v>1136</v>
      </c>
      <c r="D33" s="42">
        <f t="shared" si="1"/>
        <v>66069</v>
      </c>
      <c r="E33" s="42"/>
      <c r="F33" s="42">
        <v>0</v>
      </c>
      <c r="G33" s="42">
        <v>0</v>
      </c>
      <c r="H33" s="42">
        <f t="shared" si="2"/>
        <v>0</v>
      </c>
      <c r="I33" s="42"/>
      <c r="J33" s="43">
        <f t="shared" si="5"/>
        <v>64933</v>
      </c>
      <c r="K33" s="44">
        <f t="shared" si="5"/>
        <v>1136</v>
      </c>
      <c r="L33" s="43">
        <f t="shared" si="3"/>
        <v>66069</v>
      </c>
      <c r="M33" s="47"/>
      <c r="N33" s="25">
        <v>0</v>
      </c>
      <c r="O33" s="25">
        <v>0</v>
      </c>
      <c r="P33" s="25">
        <f t="shared" si="4"/>
        <v>0</v>
      </c>
      <c r="Q33" s="7"/>
    </row>
    <row r="34" spans="1:33" ht="13.5" customHeight="1">
      <c r="A34" s="16" t="s">
        <v>25</v>
      </c>
      <c r="B34" s="42">
        <v>28627</v>
      </c>
      <c r="C34" s="42">
        <v>8408</v>
      </c>
      <c r="D34" s="42">
        <f t="shared" si="1"/>
        <v>37035</v>
      </c>
      <c r="E34" s="42"/>
      <c r="F34" s="42">
        <v>0</v>
      </c>
      <c r="G34" s="42">
        <v>0</v>
      </c>
      <c r="H34" s="42">
        <f t="shared" si="2"/>
        <v>0</v>
      </c>
      <c r="I34" s="42"/>
      <c r="J34" s="43">
        <f t="shared" si="5"/>
        <v>28627</v>
      </c>
      <c r="K34" s="44">
        <f t="shared" si="5"/>
        <v>8408</v>
      </c>
      <c r="L34" s="43">
        <f t="shared" si="3"/>
        <v>37035</v>
      </c>
      <c r="M34" s="47"/>
      <c r="N34" s="25">
        <v>0</v>
      </c>
      <c r="O34" s="25">
        <v>0</v>
      </c>
      <c r="P34" s="25">
        <f t="shared" si="4"/>
        <v>0</v>
      </c>
      <c r="Q34" s="7"/>
      <c r="AA34" s="45"/>
      <c r="AB34" s="45"/>
      <c r="AC34" s="46"/>
      <c r="AE34" s="45"/>
      <c r="AG34" s="45"/>
    </row>
    <row r="35" spans="1:33" ht="13.5" customHeight="1">
      <c r="A35" s="16" t="s">
        <v>26</v>
      </c>
      <c r="B35" s="42">
        <v>0</v>
      </c>
      <c r="C35" s="42">
        <v>0</v>
      </c>
      <c r="D35" s="42">
        <f t="shared" si="1"/>
        <v>0</v>
      </c>
      <c r="E35" s="42"/>
      <c r="F35" s="42">
        <v>0</v>
      </c>
      <c r="G35" s="42">
        <v>0</v>
      </c>
      <c r="H35" s="42">
        <f t="shared" si="2"/>
        <v>0</v>
      </c>
      <c r="I35" s="42"/>
      <c r="J35" s="43">
        <f t="shared" si="5"/>
        <v>0</v>
      </c>
      <c r="K35" s="44">
        <f t="shared" si="5"/>
        <v>0</v>
      </c>
      <c r="L35" s="43">
        <f t="shared" si="3"/>
        <v>0</v>
      </c>
      <c r="M35" s="47"/>
      <c r="N35" s="25">
        <v>0</v>
      </c>
      <c r="O35" s="25">
        <v>0</v>
      </c>
      <c r="P35" s="25">
        <f t="shared" si="4"/>
        <v>0</v>
      </c>
      <c r="Q35" s="7"/>
    </row>
    <row r="36" spans="1:33" ht="13.5" customHeight="1">
      <c r="A36" s="16" t="s">
        <v>27</v>
      </c>
      <c r="B36" s="42">
        <v>43452</v>
      </c>
      <c r="C36" s="42">
        <v>59117</v>
      </c>
      <c r="D36" s="42">
        <f t="shared" si="1"/>
        <v>102569</v>
      </c>
      <c r="E36" s="42"/>
      <c r="F36" s="42">
        <v>0</v>
      </c>
      <c r="G36" s="42">
        <v>0</v>
      </c>
      <c r="H36" s="42">
        <f t="shared" si="2"/>
        <v>0</v>
      </c>
      <c r="I36" s="42"/>
      <c r="J36" s="43">
        <f t="shared" si="5"/>
        <v>43452</v>
      </c>
      <c r="K36" s="44">
        <f t="shared" si="5"/>
        <v>59117</v>
      </c>
      <c r="L36" s="43">
        <f t="shared" si="3"/>
        <v>102569</v>
      </c>
      <c r="M36" s="47"/>
      <c r="N36" s="25">
        <v>22857</v>
      </c>
      <c r="O36" s="25">
        <v>0</v>
      </c>
      <c r="P36" s="25">
        <f>O36+N36</f>
        <v>22857</v>
      </c>
      <c r="Q36" s="7"/>
    </row>
    <row r="37" spans="1:33" ht="24.95" customHeight="1">
      <c r="A37" s="83" t="s">
        <v>51</v>
      </c>
      <c r="B37" s="27">
        <f>SUM(B9:B11)+SUM(B14:B25)</f>
        <v>10880652</v>
      </c>
      <c r="C37" s="27">
        <f>SUM(C9:C11)+SUM(C14:C25)</f>
        <v>18048173</v>
      </c>
      <c r="D37" s="27">
        <f>SUM(D9:D11)+SUM(D14:D25)</f>
        <v>26960817</v>
      </c>
      <c r="E37" s="27"/>
      <c r="F37" s="27">
        <f>SUM(F9:F11)+SUM(F14:F25)</f>
        <v>91790277</v>
      </c>
      <c r="G37" s="27">
        <f>SUM(G9:G11)+SUM(G14:G25)</f>
        <v>82181089</v>
      </c>
      <c r="H37" s="27">
        <f>SUM(H9:H11)+SUM(H14:H25)</f>
        <v>173971366</v>
      </c>
      <c r="I37" s="27"/>
      <c r="J37" s="27">
        <f>SUM(J9:J11)+SUM(J14:J25)</f>
        <v>102670929</v>
      </c>
      <c r="K37" s="27">
        <f>SUM(K9:K11)+SUM(K14:K25)</f>
        <v>100229262</v>
      </c>
      <c r="L37" s="27">
        <f>SUM(L9:L11)+SUM(L14:L25)</f>
        <v>202900191</v>
      </c>
      <c r="M37" s="27"/>
      <c r="N37" s="27">
        <f>SUM(N9:N11)+SUM(N14:N25)</f>
        <v>605263</v>
      </c>
      <c r="O37" s="27">
        <f>SUM(O9:O11)+SUM(O14:O25)</f>
        <v>3357355</v>
      </c>
      <c r="P37" s="27">
        <f>SUM(P9:P11)+SUM(P14:P25)</f>
        <v>3962618</v>
      </c>
      <c r="Q37" s="49"/>
    </row>
    <row r="38" spans="1:33" ht="13.5" customHeight="1">
      <c r="A38" s="16" t="s">
        <v>28</v>
      </c>
      <c r="B38" s="86">
        <f>+B12+SUM(B26:B29)+B35</f>
        <v>5099366</v>
      </c>
      <c r="C38" s="86">
        <f>+C12+SUM(C26:C29)+C35</f>
        <v>3978388</v>
      </c>
      <c r="D38" s="86">
        <f>+D12+SUM(D26:D29)+D35</f>
        <v>9077754</v>
      </c>
      <c r="E38" s="86"/>
      <c r="F38" s="86">
        <f>+F12+SUM(F26:F29)+F35</f>
        <v>320326</v>
      </c>
      <c r="G38" s="86">
        <f>+G12+SUM(G26:G29)+G35</f>
        <v>561738</v>
      </c>
      <c r="H38" s="86">
        <f>+H12+SUM(H26:H29)+H35</f>
        <v>882064</v>
      </c>
      <c r="I38" s="86"/>
      <c r="J38" s="86">
        <f>+J12+SUM(J26:J29)+J35</f>
        <v>5419692</v>
      </c>
      <c r="K38" s="86">
        <f>+K12+SUM(K26:K29)+K35</f>
        <v>4540126</v>
      </c>
      <c r="L38" s="86">
        <f>+L12+SUM(L26:L29)+L35</f>
        <v>9959818</v>
      </c>
      <c r="M38" s="86"/>
      <c r="N38" s="86">
        <f>+N12+SUM(N26:N29)+N35</f>
        <v>0</v>
      </c>
      <c r="O38" s="86">
        <f>+O12+SUM(O26:O29)+O35</f>
        <v>0</v>
      </c>
      <c r="P38" s="86">
        <f>+P12+SUM(P26:P29)+P35</f>
        <v>0</v>
      </c>
      <c r="Q38" s="49"/>
    </row>
    <row r="39" spans="1:33" ht="13.5" customHeight="1">
      <c r="A39" s="16" t="s">
        <v>29</v>
      </c>
      <c r="B39" s="87">
        <f>+B13+SUM(B30:B34)+B36</f>
        <v>6092897</v>
      </c>
      <c r="C39" s="87">
        <f>+C13+SUM(C30:C34)+C36</f>
        <v>2579524</v>
      </c>
      <c r="D39" s="87">
        <f>D36+D34+D33+D32+D31+D30+D13</f>
        <v>8672421</v>
      </c>
      <c r="E39" s="87"/>
      <c r="F39" s="87">
        <f>+F13+SUM(F30:F34)+F36</f>
        <v>98911</v>
      </c>
      <c r="G39" s="87">
        <f>+G13+SUM(G30:G34)+G36</f>
        <v>237928</v>
      </c>
      <c r="H39" s="87">
        <f>+H13+SUM(H30:H34)+H36</f>
        <v>336839</v>
      </c>
      <c r="I39" s="87"/>
      <c r="J39" s="87">
        <f>+J13+SUM(J30:J34)+J36</f>
        <v>6191808</v>
      </c>
      <c r="K39" s="87">
        <f>+K13+SUM(K30:K34)+K36</f>
        <v>2817452</v>
      </c>
      <c r="L39" s="87">
        <f>+L13+SUM(L30:L34)+L36</f>
        <v>9009260</v>
      </c>
      <c r="M39" s="87"/>
      <c r="N39" s="87">
        <f>+N13+SUM(N30:N34)+N36</f>
        <v>24297</v>
      </c>
      <c r="O39" s="87">
        <f>+O13+SUM(O30:O34)+O36</f>
        <v>38645</v>
      </c>
      <c r="P39" s="87">
        <f>+P13+SUM(P30:P34)+P36</f>
        <v>62942</v>
      </c>
      <c r="Q39" s="49"/>
    </row>
    <row r="40" spans="1:33" ht="24.95" customHeight="1">
      <c r="A40" s="107" t="s">
        <v>41</v>
      </c>
      <c r="B40" s="108">
        <f t="shared" ref="B40:P40" si="6">SUM(B37:B39)</f>
        <v>22072915</v>
      </c>
      <c r="C40" s="108">
        <f t="shared" si="6"/>
        <v>24606085</v>
      </c>
      <c r="D40" s="108">
        <f t="shared" si="6"/>
        <v>44710992</v>
      </c>
      <c r="E40" s="108"/>
      <c r="F40" s="108">
        <f t="shared" si="6"/>
        <v>92209514</v>
      </c>
      <c r="G40" s="108">
        <f t="shared" si="6"/>
        <v>82980755</v>
      </c>
      <c r="H40" s="108">
        <f t="shared" si="6"/>
        <v>175190269</v>
      </c>
      <c r="I40" s="108"/>
      <c r="J40" s="108">
        <f t="shared" si="6"/>
        <v>114282429</v>
      </c>
      <c r="K40" s="108">
        <f t="shared" si="6"/>
        <v>107586840</v>
      </c>
      <c r="L40" s="108">
        <f t="shared" si="6"/>
        <v>221869269</v>
      </c>
      <c r="M40" s="108"/>
      <c r="N40" s="108">
        <f t="shared" si="6"/>
        <v>629560</v>
      </c>
      <c r="O40" s="108">
        <f t="shared" si="6"/>
        <v>3396000</v>
      </c>
      <c r="P40" s="108">
        <f t="shared" si="6"/>
        <v>4025560</v>
      </c>
      <c r="Q40" s="49"/>
    </row>
    <row r="41" spans="1:33" ht="12.6" customHeight="1">
      <c r="A41" s="1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33" ht="12.6" customHeight="1">
      <c r="A42" s="19" t="s">
        <v>58</v>
      </c>
      <c r="B42" s="84"/>
      <c r="C42" s="84"/>
      <c r="D42" s="84"/>
      <c r="E42" s="84"/>
      <c r="F42" s="84"/>
      <c r="G42" s="84"/>
      <c r="H42" s="84"/>
      <c r="I42" s="84"/>
      <c r="J42" s="84"/>
    </row>
  </sheetData>
  <mergeCells count="19">
    <mergeCell ref="D6:D8"/>
    <mergeCell ref="F6:F8"/>
    <mergeCell ref="G6:G8"/>
    <mergeCell ref="H6:H8"/>
    <mergeCell ref="J6:J8"/>
    <mergeCell ref="K6:K8"/>
    <mergeCell ref="A1:P1"/>
    <mergeCell ref="A2:P2"/>
    <mergeCell ref="A4:A8"/>
    <mergeCell ref="B4:D5"/>
    <mergeCell ref="F4:H5"/>
    <mergeCell ref="J4:L5"/>
    <mergeCell ref="N4:P5"/>
    <mergeCell ref="B6:B8"/>
    <mergeCell ref="C6:C8"/>
    <mergeCell ref="L6:L8"/>
    <mergeCell ref="N6:N8"/>
    <mergeCell ref="O6:O8"/>
    <mergeCell ref="P6:P8"/>
  </mergeCells>
  <pageMargins left="0.15748031496062992" right="0.15748031496062992" top="0.39370078740157483" bottom="0.39370078740157483" header="0.11811023622047245" footer="0.31496062992125984"/>
  <pageSetup paperSize="9" scale="8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opLeftCell="A10" zoomScale="80" zoomScaleNormal="80" zoomScaleSheetLayoutView="98" workbookViewId="0">
      <selection activeCell="N16" sqref="N16:O36"/>
    </sheetView>
  </sheetViews>
  <sheetFormatPr defaultColWidth="9.140625" defaultRowHeight="12.6" customHeight="1"/>
  <cols>
    <col min="1" max="1" width="23.42578125" style="21" customWidth="1"/>
    <col min="2" max="4" width="12.7109375" style="21" customWidth="1"/>
    <col min="5" max="5" width="1.28515625" style="21" customWidth="1"/>
    <col min="6" max="8" width="12.7109375" style="21" customWidth="1"/>
    <col min="9" max="9" width="1.28515625" style="21" customWidth="1"/>
    <col min="10" max="12" width="12.7109375" style="21" customWidth="1"/>
    <col min="13" max="13" width="1.28515625" style="21" customWidth="1"/>
    <col min="14" max="14" width="9.7109375" style="21" customWidth="1"/>
    <col min="15" max="15" width="11.42578125" style="21" customWidth="1"/>
    <col min="16" max="16" width="12.42578125" style="21" customWidth="1"/>
    <col min="17" max="17" width="15.5703125" style="21" customWidth="1"/>
    <col min="18" max="18" width="9.140625" style="21"/>
    <col min="19" max="21" width="9.28515625" style="21" bestFit="1" customWidth="1"/>
    <col min="22" max="22" width="9.140625" style="21"/>
    <col min="23" max="24" width="9.28515625" style="21" bestFit="1" customWidth="1"/>
    <col min="25" max="25" width="9.5703125" style="21" bestFit="1" customWidth="1"/>
    <col min="26" max="26" width="9.140625" style="21"/>
    <col min="27" max="28" width="9.5703125" style="21" bestFit="1" customWidth="1"/>
    <col min="29" max="29" width="9.28515625" style="21" bestFit="1" customWidth="1"/>
    <col min="30" max="30" width="9.140625" style="21"/>
    <col min="31" max="33" width="9.28515625" style="21" bestFit="1" customWidth="1"/>
    <col min="34" max="16384" width="9.140625" style="21"/>
  </cols>
  <sheetData>
    <row r="1" spans="1:33" ht="12.75">
      <c r="A1" s="172" t="s">
        <v>86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33" ht="12.75">
      <c r="A2" s="173" t="s">
        <v>87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33" ht="12.6" customHeight="1">
      <c r="P3" s="41" t="s">
        <v>31</v>
      </c>
    </row>
    <row r="4" spans="1:33" ht="12.6" customHeight="1">
      <c r="A4" s="169" t="s">
        <v>54</v>
      </c>
      <c r="B4" s="169" t="s">
        <v>34</v>
      </c>
      <c r="C4" s="174"/>
      <c r="D4" s="174"/>
      <c r="E4" s="124"/>
      <c r="F4" s="169" t="s">
        <v>35</v>
      </c>
      <c r="G4" s="174"/>
      <c r="H4" s="174"/>
      <c r="I4" s="124"/>
      <c r="J4" s="169" t="s">
        <v>36</v>
      </c>
      <c r="K4" s="174"/>
      <c r="L4" s="174"/>
      <c r="M4" s="124"/>
      <c r="N4" s="169" t="s">
        <v>37</v>
      </c>
      <c r="O4" s="169"/>
      <c r="P4" s="169"/>
    </row>
    <row r="5" spans="1:33" ht="12.6" customHeight="1">
      <c r="A5" s="170"/>
      <c r="B5" s="175"/>
      <c r="C5" s="175"/>
      <c r="D5" s="175"/>
      <c r="E5" s="125"/>
      <c r="F5" s="175"/>
      <c r="G5" s="175"/>
      <c r="H5" s="175"/>
      <c r="I5" s="125"/>
      <c r="J5" s="175"/>
      <c r="K5" s="175"/>
      <c r="L5" s="175"/>
      <c r="M5" s="125"/>
      <c r="N5" s="170"/>
      <c r="O5" s="170"/>
      <c r="P5" s="170"/>
    </row>
    <row r="6" spans="1:33" ht="12.6" customHeight="1">
      <c r="A6" s="170"/>
      <c r="B6" s="169" t="s">
        <v>49</v>
      </c>
      <c r="C6" s="169" t="s">
        <v>46</v>
      </c>
      <c r="D6" s="169" t="s">
        <v>40</v>
      </c>
      <c r="E6" s="122"/>
      <c r="F6" s="169" t="s">
        <v>49</v>
      </c>
      <c r="G6" s="169" t="s">
        <v>46</v>
      </c>
      <c r="H6" s="169" t="s">
        <v>40</v>
      </c>
      <c r="I6" s="122"/>
      <c r="J6" s="169" t="s">
        <v>49</v>
      </c>
      <c r="K6" s="169" t="s">
        <v>46</v>
      </c>
      <c r="L6" s="169" t="s">
        <v>40</v>
      </c>
      <c r="M6" s="122"/>
      <c r="N6" s="169" t="s">
        <v>47</v>
      </c>
      <c r="O6" s="169" t="s">
        <v>48</v>
      </c>
      <c r="P6" s="169" t="s">
        <v>40</v>
      </c>
    </row>
    <row r="7" spans="1:33" ht="12.6" customHeight="1">
      <c r="A7" s="170"/>
      <c r="B7" s="170"/>
      <c r="C7" s="170"/>
      <c r="D7" s="170"/>
      <c r="E7" s="122"/>
      <c r="F7" s="170"/>
      <c r="G7" s="170"/>
      <c r="H7" s="170"/>
      <c r="I7" s="122"/>
      <c r="J7" s="170"/>
      <c r="K7" s="170"/>
      <c r="L7" s="170"/>
      <c r="M7" s="122"/>
      <c r="N7" s="170"/>
      <c r="O7" s="170"/>
      <c r="P7" s="170"/>
    </row>
    <row r="8" spans="1:33" ht="12.6" customHeight="1">
      <c r="A8" s="171"/>
      <c r="B8" s="171"/>
      <c r="C8" s="171"/>
      <c r="D8" s="171"/>
      <c r="E8" s="123"/>
      <c r="F8" s="171"/>
      <c r="G8" s="171"/>
      <c r="H8" s="171"/>
      <c r="I8" s="123"/>
      <c r="J8" s="171"/>
      <c r="K8" s="171"/>
      <c r="L8" s="171"/>
      <c r="M8" s="123"/>
      <c r="N8" s="171"/>
      <c r="O8" s="171"/>
      <c r="P8" s="171"/>
    </row>
    <row r="9" spans="1:33" ht="13.5" customHeight="1">
      <c r="A9" s="131" t="s">
        <v>0</v>
      </c>
      <c r="B9" s="42">
        <v>5172963</v>
      </c>
      <c r="C9" s="42">
        <v>10929329</v>
      </c>
      <c r="D9" s="42">
        <f>C9+B9</f>
        <v>16102292</v>
      </c>
      <c r="E9" s="42"/>
      <c r="F9" s="42">
        <v>65296708</v>
      </c>
      <c r="G9" s="42">
        <v>53499329</v>
      </c>
      <c r="H9" s="42">
        <f>G9+F9</f>
        <v>118796037</v>
      </c>
      <c r="I9" s="42"/>
      <c r="J9" s="43">
        <f t="shared" ref="J9:K24" si="0">B9+F9</f>
        <v>70469671</v>
      </c>
      <c r="K9" s="44">
        <f t="shared" si="0"/>
        <v>64428658</v>
      </c>
      <c r="L9" s="43">
        <f>K9+J9</f>
        <v>134898329</v>
      </c>
      <c r="M9" s="23"/>
      <c r="N9" s="25">
        <v>0</v>
      </c>
      <c r="O9" s="25">
        <v>0</v>
      </c>
      <c r="P9" s="25">
        <v>0</v>
      </c>
      <c r="Q9" s="2"/>
      <c r="R9" s="3"/>
      <c r="S9" s="3"/>
      <c r="T9" s="4"/>
      <c r="AA9" s="45"/>
      <c r="AB9" s="45"/>
      <c r="AC9" s="46"/>
    </row>
    <row r="10" spans="1:33" ht="13.5" customHeight="1">
      <c r="A10" s="131" t="s">
        <v>1</v>
      </c>
      <c r="B10" s="42">
        <v>1902715</v>
      </c>
      <c r="C10" s="42">
        <v>4283780</v>
      </c>
      <c r="D10" s="42">
        <f>C10+B10</f>
        <v>6186495</v>
      </c>
      <c r="E10" s="42"/>
      <c r="F10" s="42">
        <v>15381844</v>
      </c>
      <c r="G10" s="42">
        <v>11325355</v>
      </c>
      <c r="H10" s="42">
        <f>G10+F10</f>
        <v>26707199</v>
      </c>
      <c r="I10" s="42"/>
      <c r="J10" s="43">
        <f t="shared" si="0"/>
        <v>17284559</v>
      </c>
      <c r="K10" s="44">
        <f t="shared" si="0"/>
        <v>15609135</v>
      </c>
      <c r="L10" s="43">
        <f>K10+J10</f>
        <v>32893694</v>
      </c>
      <c r="M10" s="23"/>
      <c r="N10" s="25">
        <v>0</v>
      </c>
      <c r="O10" s="25">
        <v>0</v>
      </c>
      <c r="P10" s="25"/>
      <c r="Q10" s="2"/>
      <c r="R10" s="3"/>
      <c r="S10" s="3"/>
      <c r="T10" s="4"/>
      <c r="AA10" s="45"/>
      <c r="AB10" s="45"/>
      <c r="AC10" s="46"/>
    </row>
    <row r="11" spans="1:33" ht="13.5" customHeight="1">
      <c r="A11" s="131" t="s">
        <v>3</v>
      </c>
      <c r="B11" s="42">
        <v>1614236</v>
      </c>
      <c r="C11" s="42">
        <v>1158066</v>
      </c>
      <c r="D11" s="42">
        <f t="shared" ref="D11:D36" si="1">C11+B11</f>
        <v>2772302</v>
      </c>
      <c r="E11" s="42"/>
      <c r="F11" s="42">
        <v>13601106</v>
      </c>
      <c r="G11" s="42">
        <v>13909038</v>
      </c>
      <c r="H11" s="42">
        <f t="shared" ref="H11:H36" si="2">G11+F11</f>
        <v>27510144</v>
      </c>
      <c r="I11" s="42"/>
      <c r="J11" s="43">
        <f t="shared" si="0"/>
        <v>15215342</v>
      </c>
      <c r="K11" s="44">
        <f t="shared" si="0"/>
        <v>15067104</v>
      </c>
      <c r="L11" s="43">
        <f t="shared" ref="L11:L36" si="3">K11+J11</f>
        <v>30282446</v>
      </c>
      <c r="M11" s="23"/>
      <c r="N11" s="25">
        <v>563599</v>
      </c>
      <c r="O11" s="25">
        <v>3048077</v>
      </c>
      <c r="P11" s="25">
        <f>O11+N11</f>
        <v>3611676</v>
      </c>
      <c r="Q11" s="2"/>
      <c r="R11" s="6"/>
      <c r="S11" s="6"/>
      <c r="T11" s="5"/>
      <c r="AA11" s="45"/>
      <c r="AB11" s="45"/>
      <c r="AC11" s="46"/>
      <c r="AE11" s="45"/>
      <c r="AF11" s="45"/>
      <c r="AG11" s="45"/>
    </row>
    <row r="12" spans="1:33" ht="13.5" customHeight="1">
      <c r="A12" s="131" t="s">
        <v>4</v>
      </c>
      <c r="B12" s="42">
        <v>3761823</v>
      </c>
      <c r="C12" s="42">
        <v>2618987</v>
      </c>
      <c r="D12" s="42">
        <f t="shared" si="1"/>
        <v>6380810</v>
      </c>
      <c r="E12" s="42"/>
      <c r="F12" s="42">
        <v>214971</v>
      </c>
      <c r="G12" s="42">
        <v>505050</v>
      </c>
      <c r="H12" s="42">
        <f t="shared" si="2"/>
        <v>720021</v>
      </c>
      <c r="I12" s="42"/>
      <c r="J12" s="43">
        <f t="shared" si="0"/>
        <v>3976794</v>
      </c>
      <c r="K12" s="44">
        <f t="shared" si="0"/>
        <v>3124037</v>
      </c>
      <c r="L12" s="43">
        <f t="shared" si="3"/>
        <v>7100831</v>
      </c>
      <c r="M12" s="23"/>
      <c r="N12" s="25">
        <v>0</v>
      </c>
      <c r="O12" s="25">
        <v>0</v>
      </c>
      <c r="P12" s="25">
        <f>O12+N12</f>
        <v>0</v>
      </c>
      <c r="Q12" s="2"/>
      <c r="R12" s="6"/>
      <c r="S12" s="6"/>
      <c r="T12" s="5"/>
      <c r="AA12" s="45"/>
      <c r="AB12" s="45"/>
      <c r="AC12" s="46"/>
      <c r="AE12" s="45"/>
      <c r="AF12" s="45"/>
      <c r="AG12" s="45"/>
    </row>
    <row r="13" spans="1:33" ht="13.5" customHeight="1">
      <c r="A13" s="131" t="s">
        <v>5</v>
      </c>
      <c r="B13" s="42">
        <v>4121053</v>
      </c>
      <c r="C13" s="42">
        <v>1577132</v>
      </c>
      <c r="D13" s="42">
        <f t="shared" si="1"/>
        <v>5698185</v>
      </c>
      <c r="E13" s="42"/>
      <c r="F13" s="42">
        <v>110381</v>
      </c>
      <c r="G13" s="42">
        <v>344498</v>
      </c>
      <c r="H13" s="42">
        <f t="shared" si="2"/>
        <v>454879</v>
      </c>
      <c r="I13" s="42"/>
      <c r="J13" s="43">
        <f t="shared" si="0"/>
        <v>4231434</v>
      </c>
      <c r="K13" s="44">
        <f t="shared" si="0"/>
        <v>1921630</v>
      </c>
      <c r="L13" s="43">
        <f t="shared" si="3"/>
        <v>6153064</v>
      </c>
      <c r="M13" s="23"/>
      <c r="N13" s="48">
        <v>96611</v>
      </c>
      <c r="O13" s="48">
        <v>30955</v>
      </c>
      <c r="P13" s="25">
        <f>O13+N13</f>
        <v>127566</v>
      </c>
      <c r="Q13" s="2"/>
      <c r="R13" s="6"/>
      <c r="S13" s="6"/>
      <c r="T13" s="5"/>
      <c r="AA13" s="45"/>
      <c r="AB13" s="45"/>
      <c r="AC13" s="46"/>
      <c r="AE13" s="45"/>
      <c r="AF13" s="45"/>
      <c r="AG13" s="45"/>
    </row>
    <row r="14" spans="1:33" ht="13.5" customHeight="1">
      <c r="A14" s="131" t="s">
        <v>6</v>
      </c>
      <c r="B14" s="42">
        <v>158424</v>
      </c>
      <c r="C14" s="42">
        <v>57046</v>
      </c>
      <c r="D14" s="42">
        <f t="shared" si="1"/>
        <v>215470</v>
      </c>
      <c r="E14" s="42"/>
      <c r="F14" s="42">
        <v>592</v>
      </c>
      <c r="G14" s="42">
        <v>0</v>
      </c>
      <c r="H14" s="42">
        <f t="shared" si="2"/>
        <v>592</v>
      </c>
      <c r="I14" s="42"/>
      <c r="J14" s="43">
        <f t="shared" si="0"/>
        <v>159016</v>
      </c>
      <c r="K14" s="44">
        <f t="shared" si="0"/>
        <v>57046</v>
      </c>
      <c r="L14" s="43">
        <f t="shared" si="3"/>
        <v>216062</v>
      </c>
      <c r="M14" s="23"/>
      <c r="N14" s="25">
        <v>0</v>
      </c>
      <c r="O14" s="25">
        <v>0</v>
      </c>
      <c r="P14" s="25">
        <f>O14+N14</f>
        <v>0</v>
      </c>
      <c r="Q14" s="2"/>
      <c r="R14" s="6"/>
      <c r="S14" s="3"/>
      <c r="T14" s="5"/>
      <c r="AA14" s="45"/>
      <c r="AB14" s="45"/>
      <c r="AC14" s="46"/>
    </row>
    <row r="15" spans="1:33" ht="13.5" customHeight="1">
      <c r="A15" s="131" t="s">
        <v>7</v>
      </c>
      <c r="B15" s="42">
        <v>880809</v>
      </c>
      <c r="C15" s="42">
        <v>766657</v>
      </c>
      <c r="D15" s="42">
        <f t="shared" si="1"/>
        <v>1647466</v>
      </c>
      <c r="E15" s="42"/>
      <c r="F15" s="42">
        <v>1238401</v>
      </c>
      <c r="G15" s="42">
        <v>1110088</v>
      </c>
      <c r="H15" s="42">
        <f t="shared" si="2"/>
        <v>2348489</v>
      </c>
      <c r="I15" s="42"/>
      <c r="J15" s="43">
        <f t="shared" si="0"/>
        <v>2119210</v>
      </c>
      <c r="K15" s="44">
        <f t="shared" si="0"/>
        <v>1876745</v>
      </c>
      <c r="L15" s="43">
        <f>K15+J15</f>
        <v>3995955</v>
      </c>
      <c r="M15" s="23"/>
      <c r="N15" s="25">
        <v>0</v>
      </c>
      <c r="O15" s="25">
        <v>0</v>
      </c>
      <c r="P15" s="25">
        <v>0</v>
      </c>
      <c r="Q15" s="2"/>
      <c r="R15" s="6"/>
      <c r="S15" s="3"/>
      <c r="T15" s="5"/>
      <c r="AA15" s="45"/>
      <c r="AB15" s="45"/>
      <c r="AC15" s="46"/>
    </row>
    <row r="16" spans="1:33" ht="13.5" customHeight="1">
      <c r="A16" s="131" t="s">
        <v>8</v>
      </c>
      <c r="B16" s="42">
        <v>246380</v>
      </c>
      <c r="C16" s="42">
        <v>81998</v>
      </c>
      <c r="D16" s="42">
        <f t="shared" si="1"/>
        <v>328378</v>
      </c>
      <c r="E16" s="42"/>
      <c r="F16" s="42">
        <v>0</v>
      </c>
      <c r="G16" s="42">
        <v>0</v>
      </c>
      <c r="H16" s="42">
        <f t="shared" si="2"/>
        <v>0</v>
      </c>
      <c r="I16" s="42"/>
      <c r="J16" s="43">
        <f t="shared" si="0"/>
        <v>246380</v>
      </c>
      <c r="K16" s="44">
        <f t="shared" si="0"/>
        <v>81998</v>
      </c>
      <c r="L16" s="43">
        <f t="shared" si="3"/>
        <v>328378</v>
      </c>
      <c r="M16" s="47"/>
      <c r="N16" s="25">
        <v>0</v>
      </c>
      <c r="O16" s="25">
        <v>0</v>
      </c>
      <c r="P16" s="25">
        <f>O16+N16</f>
        <v>0</v>
      </c>
      <c r="Q16" s="2"/>
      <c r="R16" s="6"/>
      <c r="S16" s="3"/>
      <c r="T16" s="5"/>
      <c r="AA16" s="45"/>
      <c r="AB16" s="45"/>
      <c r="AC16" s="46"/>
    </row>
    <row r="17" spans="1:33" ht="13.5" customHeight="1">
      <c r="A17" s="131" t="s">
        <v>9</v>
      </c>
      <c r="B17" s="42">
        <v>0</v>
      </c>
      <c r="C17" s="42">
        <v>0</v>
      </c>
      <c r="D17" s="42">
        <f t="shared" si="1"/>
        <v>0</v>
      </c>
      <c r="E17" s="42"/>
      <c r="F17" s="42">
        <v>0</v>
      </c>
      <c r="G17" s="42">
        <v>0</v>
      </c>
      <c r="H17" s="42">
        <f t="shared" si="2"/>
        <v>0</v>
      </c>
      <c r="I17" s="42"/>
      <c r="J17" s="43">
        <f t="shared" si="0"/>
        <v>0</v>
      </c>
      <c r="K17" s="44">
        <f t="shared" si="0"/>
        <v>0</v>
      </c>
      <c r="L17" s="43">
        <f t="shared" si="3"/>
        <v>0</v>
      </c>
      <c r="M17" s="47"/>
      <c r="N17" s="42">
        <v>0</v>
      </c>
      <c r="O17" s="25">
        <v>0</v>
      </c>
      <c r="P17" s="25">
        <f t="shared" ref="P17:P35" si="4">O17+N17</f>
        <v>0</v>
      </c>
      <c r="Q17" s="2"/>
      <c r="R17" s="6"/>
      <c r="S17" s="6"/>
      <c r="T17" s="5"/>
      <c r="AA17" s="45"/>
      <c r="AB17" s="45"/>
      <c r="AC17" s="46"/>
    </row>
    <row r="18" spans="1:33" ht="13.5" customHeight="1">
      <c r="A18" s="131" t="s">
        <v>10</v>
      </c>
      <c r="B18" s="42">
        <v>108346</v>
      </c>
      <c r="C18" s="42">
        <v>24418</v>
      </c>
      <c r="D18" s="42">
        <f t="shared" si="1"/>
        <v>132764</v>
      </c>
      <c r="E18" s="42"/>
      <c r="F18" s="42">
        <v>0</v>
      </c>
      <c r="G18" s="42">
        <v>0</v>
      </c>
      <c r="H18" s="42">
        <f t="shared" si="2"/>
        <v>0</v>
      </c>
      <c r="I18" s="42"/>
      <c r="J18" s="43">
        <f t="shared" si="0"/>
        <v>108346</v>
      </c>
      <c r="K18" s="44">
        <f t="shared" si="0"/>
        <v>24418</v>
      </c>
      <c r="L18" s="43">
        <f t="shared" si="3"/>
        <v>132764</v>
      </c>
      <c r="M18" s="47"/>
      <c r="N18" s="25">
        <v>0</v>
      </c>
      <c r="O18" s="25">
        <v>0</v>
      </c>
      <c r="P18" s="25">
        <f t="shared" si="4"/>
        <v>0</v>
      </c>
      <c r="Q18" s="2"/>
      <c r="R18" s="3"/>
      <c r="S18" s="3"/>
      <c r="T18" s="5"/>
      <c r="AA18" s="45"/>
      <c r="AB18" s="45"/>
      <c r="AC18" s="46"/>
    </row>
    <row r="19" spans="1:33" ht="13.5" customHeight="1">
      <c r="A19" s="131" t="s">
        <v>11</v>
      </c>
      <c r="B19" s="42">
        <v>124042</v>
      </c>
      <c r="C19" s="42">
        <v>131342</v>
      </c>
      <c r="D19" s="42">
        <f t="shared" si="1"/>
        <v>255384</v>
      </c>
      <c r="E19" s="42"/>
      <c r="F19" s="42">
        <v>0</v>
      </c>
      <c r="G19" s="42">
        <v>0</v>
      </c>
      <c r="H19" s="42">
        <f t="shared" si="2"/>
        <v>0</v>
      </c>
      <c r="I19" s="42"/>
      <c r="J19" s="43">
        <f t="shared" si="0"/>
        <v>124042</v>
      </c>
      <c r="K19" s="44">
        <f t="shared" si="0"/>
        <v>131342</v>
      </c>
      <c r="L19" s="43">
        <f t="shared" si="3"/>
        <v>255384</v>
      </c>
      <c r="M19" s="47"/>
      <c r="N19" s="25">
        <v>0</v>
      </c>
      <c r="O19" s="25">
        <v>0</v>
      </c>
      <c r="P19" s="25">
        <f t="shared" si="4"/>
        <v>0</v>
      </c>
      <c r="Q19" s="2"/>
      <c r="R19" s="3"/>
      <c r="S19" s="3"/>
      <c r="T19" s="5"/>
      <c r="AA19" s="45"/>
      <c r="AB19" s="45"/>
      <c r="AC19" s="46"/>
    </row>
    <row r="20" spans="1:33" ht="13.5" customHeight="1">
      <c r="A20" s="26" t="s">
        <v>12</v>
      </c>
      <c r="B20" s="42">
        <v>20</v>
      </c>
      <c r="C20" s="42">
        <v>44</v>
      </c>
      <c r="D20" s="42">
        <f t="shared" si="1"/>
        <v>64</v>
      </c>
      <c r="E20" s="42"/>
      <c r="F20" s="42">
        <v>0</v>
      </c>
      <c r="G20" s="42">
        <v>0</v>
      </c>
      <c r="H20" s="42">
        <f t="shared" si="2"/>
        <v>0</v>
      </c>
      <c r="I20" s="42"/>
      <c r="J20" s="43">
        <f t="shared" si="0"/>
        <v>20</v>
      </c>
      <c r="K20" s="44">
        <f t="shared" si="0"/>
        <v>44</v>
      </c>
      <c r="L20" s="43">
        <f t="shared" si="3"/>
        <v>64</v>
      </c>
      <c r="M20" s="47"/>
      <c r="N20" s="25">
        <v>0</v>
      </c>
      <c r="O20" s="25">
        <v>0</v>
      </c>
      <c r="P20" s="25">
        <f t="shared" si="4"/>
        <v>0</v>
      </c>
      <c r="Q20" s="2"/>
      <c r="R20" s="6"/>
      <c r="S20" s="6"/>
      <c r="T20" s="5"/>
    </row>
    <row r="21" spans="1:33" ht="13.5" customHeight="1">
      <c r="A21" s="26" t="s">
        <v>2</v>
      </c>
      <c r="B21" s="42">
        <v>646000</v>
      </c>
      <c r="C21" s="42">
        <v>1085838</v>
      </c>
      <c r="D21" s="42"/>
      <c r="E21" s="42"/>
      <c r="F21" s="42">
        <v>3739079</v>
      </c>
      <c r="G21" s="42">
        <v>3173351</v>
      </c>
      <c r="H21" s="42">
        <f t="shared" si="2"/>
        <v>6912430</v>
      </c>
      <c r="I21" s="42"/>
      <c r="J21" s="43">
        <f>B21+F21</f>
        <v>4385079</v>
      </c>
      <c r="K21" s="44">
        <f t="shared" si="0"/>
        <v>4259189</v>
      </c>
      <c r="L21" s="43">
        <f t="shared" si="3"/>
        <v>8644268</v>
      </c>
      <c r="M21" s="47"/>
      <c r="N21" s="25">
        <v>0</v>
      </c>
      <c r="O21" s="25">
        <v>0</v>
      </c>
      <c r="P21" s="25"/>
      <c r="Q21" s="2"/>
      <c r="R21" s="6"/>
      <c r="S21" s="6"/>
      <c r="T21" s="5"/>
    </row>
    <row r="22" spans="1:33" ht="13.5" customHeight="1">
      <c r="A22" s="26" t="s">
        <v>13</v>
      </c>
      <c r="B22" s="42">
        <v>672</v>
      </c>
      <c r="C22" s="42">
        <v>502</v>
      </c>
      <c r="D22" s="42">
        <f t="shared" si="1"/>
        <v>1174</v>
      </c>
      <c r="E22" s="42"/>
      <c r="F22" s="42">
        <v>0</v>
      </c>
      <c r="G22" s="42">
        <v>0</v>
      </c>
      <c r="H22" s="42">
        <f t="shared" si="2"/>
        <v>0</v>
      </c>
      <c r="I22" s="42"/>
      <c r="J22" s="43">
        <f t="shared" si="0"/>
        <v>672</v>
      </c>
      <c r="K22" s="44">
        <f t="shared" si="0"/>
        <v>502</v>
      </c>
      <c r="L22" s="43">
        <f t="shared" si="3"/>
        <v>1174</v>
      </c>
      <c r="M22" s="47"/>
      <c r="N22" s="25">
        <v>0</v>
      </c>
      <c r="O22" s="25">
        <v>0</v>
      </c>
      <c r="P22" s="25">
        <f t="shared" si="4"/>
        <v>0</v>
      </c>
      <c r="Q22" s="2"/>
      <c r="R22" s="3"/>
      <c r="S22" s="3"/>
      <c r="T22" s="5"/>
    </row>
    <row r="23" spans="1:33" ht="13.5" customHeight="1">
      <c r="A23" s="131" t="s">
        <v>14</v>
      </c>
      <c r="B23" s="42">
        <v>0</v>
      </c>
      <c r="C23" s="42">
        <v>0</v>
      </c>
      <c r="D23" s="42">
        <f t="shared" si="1"/>
        <v>0</v>
      </c>
      <c r="E23" s="42"/>
      <c r="F23" s="42">
        <v>0</v>
      </c>
      <c r="G23" s="42">
        <v>0</v>
      </c>
      <c r="H23" s="42">
        <f t="shared" si="2"/>
        <v>0</v>
      </c>
      <c r="I23" s="42"/>
      <c r="J23" s="43">
        <f t="shared" si="0"/>
        <v>0</v>
      </c>
      <c r="K23" s="44">
        <f t="shared" si="0"/>
        <v>0</v>
      </c>
      <c r="L23" s="43">
        <f t="shared" si="3"/>
        <v>0</v>
      </c>
      <c r="M23" s="47"/>
      <c r="N23" s="25">
        <v>0</v>
      </c>
      <c r="O23" s="25">
        <v>0</v>
      </c>
      <c r="P23" s="25">
        <f t="shared" si="4"/>
        <v>0</v>
      </c>
      <c r="Q23" s="2"/>
      <c r="R23" s="3"/>
      <c r="S23" s="3"/>
      <c r="T23" s="5"/>
      <c r="AA23" s="45"/>
    </row>
    <row r="24" spans="1:33" ht="13.5" customHeight="1">
      <c r="A24" s="131" t="s">
        <v>15</v>
      </c>
      <c r="B24" s="42">
        <v>0</v>
      </c>
      <c r="C24" s="42">
        <v>0</v>
      </c>
      <c r="D24" s="42">
        <f t="shared" si="1"/>
        <v>0</v>
      </c>
      <c r="E24" s="42"/>
      <c r="F24" s="42">
        <v>0</v>
      </c>
      <c r="G24" s="42">
        <v>0</v>
      </c>
      <c r="H24" s="42">
        <f t="shared" si="2"/>
        <v>0</v>
      </c>
      <c r="I24" s="42"/>
      <c r="J24" s="43">
        <f t="shared" si="0"/>
        <v>0</v>
      </c>
      <c r="K24" s="44">
        <f t="shared" si="0"/>
        <v>0</v>
      </c>
      <c r="L24" s="43">
        <f t="shared" si="3"/>
        <v>0</v>
      </c>
      <c r="M24" s="47"/>
      <c r="N24" s="25">
        <v>0</v>
      </c>
      <c r="O24" s="25">
        <v>0</v>
      </c>
      <c r="P24" s="25">
        <f t="shared" si="4"/>
        <v>0</v>
      </c>
      <c r="Q24" s="2"/>
      <c r="R24" s="6"/>
      <c r="S24" s="6"/>
      <c r="T24" s="5"/>
      <c r="AA24" s="45"/>
      <c r="AB24" s="45"/>
      <c r="AC24" s="46"/>
      <c r="AE24" s="45"/>
      <c r="AG24" s="45"/>
    </row>
    <row r="25" spans="1:33" ht="13.5" customHeight="1">
      <c r="A25" s="131" t="s">
        <v>16</v>
      </c>
      <c r="B25" s="42">
        <v>0</v>
      </c>
      <c r="C25" s="42">
        <v>0</v>
      </c>
      <c r="D25" s="42">
        <f t="shared" si="1"/>
        <v>0</v>
      </c>
      <c r="E25" s="42"/>
      <c r="F25" s="42">
        <v>0</v>
      </c>
      <c r="G25" s="42">
        <v>0</v>
      </c>
      <c r="H25" s="42">
        <f t="shared" si="2"/>
        <v>0</v>
      </c>
      <c r="I25" s="42"/>
      <c r="J25" s="43">
        <f t="shared" ref="J25:K36" si="5">B25+F25</f>
        <v>0</v>
      </c>
      <c r="K25" s="44">
        <f t="shared" si="5"/>
        <v>0</v>
      </c>
      <c r="L25" s="43">
        <f t="shared" si="3"/>
        <v>0</v>
      </c>
      <c r="M25" s="47"/>
      <c r="N25" s="25">
        <v>0</v>
      </c>
      <c r="O25" s="25">
        <v>0</v>
      </c>
      <c r="P25" s="25">
        <f t="shared" si="4"/>
        <v>0</v>
      </c>
      <c r="Q25" s="2"/>
      <c r="R25" s="3"/>
      <c r="S25" s="3"/>
      <c r="T25" s="5"/>
      <c r="AA25" s="45"/>
    </row>
    <row r="26" spans="1:33" ht="13.5" customHeight="1">
      <c r="A26" s="131" t="s">
        <v>17</v>
      </c>
      <c r="B26" s="42">
        <v>1182397</v>
      </c>
      <c r="C26" s="42">
        <v>492444</v>
      </c>
      <c r="D26" s="42">
        <f t="shared" si="1"/>
        <v>1674841</v>
      </c>
      <c r="E26" s="42"/>
      <c r="F26" s="42">
        <v>0</v>
      </c>
      <c r="G26" s="42">
        <v>2362</v>
      </c>
      <c r="H26" s="42">
        <f t="shared" si="2"/>
        <v>2362</v>
      </c>
      <c r="I26" s="42"/>
      <c r="J26" s="43">
        <f t="shared" si="5"/>
        <v>1182397</v>
      </c>
      <c r="K26" s="44">
        <f t="shared" si="5"/>
        <v>494806</v>
      </c>
      <c r="L26" s="43">
        <f t="shared" si="3"/>
        <v>1677203</v>
      </c>
      <c r="M26" s="47"/>
      <c r="N26" s="25">
        <v>29624</v>
      </c>
      <c r="O26" s="25">
        <v>16547</v>
      </c>
      <c r="P26" s="25">
        <f t="shared" si="4"/>
        <v>46171</v>
      </c>
      <c r="Q26" s="2"/>
      <c r="R26" s="6"/>
      <c r="S26" s="3"/>
      <c r="T26" s="5"/>
      <c r="AA26" s="45"/>
      <c r="AB26" s="45"/>
      <c r="AC26" s="46"/>
      <c r="AE26" s="45"/>
      <c r="AG26" s="45"/>
    </row>
    <row r="27" spans="1:33" ht="13.5" customHeight="1">
      <c r="A27" s="131" t="s">
        <v>18</v>
      </c>
      <c r="B27" s="42">
        <v>13467</v>
      </c>
      <c r="C27" s="42">
        <v>6198</v>
      </c>
      <c r="D27" s="42">
        <f t="shared" si="1"/>
        <v>19665</v>
      </c>
      <c r="E27" s="42"/>
      <c r="F27" s="42">
        <v>0</v>
      </c>
      <c r="G27" s="42">
        <v>0</v>
      </c>
      <c r="H27" s="42">
        <f t="shared" si="2"/>
        <v>0</v>
      </c>
      <c r="I27" s="42"/>
      <c r="J27" s="43">
        <f t="shared" si="5"/>
        <v>13467</v>
      </c>
      <c r="K27" s="44">
        <f t="shared" si="5"/>
        <v>6198</v>
      </c>
      <c r="L27" s="43">
        <f t="shared" si="3"/>
        <v>19665</v>
      </c>
      <c r="M27" s="47"/>
      <c r="N27" s="25">
        <v>0</v>
      </c>
      <c r="O27" s="25">
        <v>0</v>
      </c>
      <c r="P27" s="25">
        <f t="shared" si="4"/>
        <v>0</v>
      </c>
      <c r="Q27" s="2"/>
      <c r="R27" s="6"/>
      <c r="S27" s="3"/>
      <c r="T27" s="5"/>
      <c r="AA27" s="45"/>
      <c r="AB27" s="45"/>
      <c r="AC27" s="46"/>
    </row>
    <row r="28" spans="1:33" ht="13.5" customHeight="1">
      <c r="A28" s="131" t="s">
        <v>19</v>
      </c>
      <c r="B28" s="42">
        <v>170392</v>
      </c>
      <c r="C28" s="42">
        <v>525632</v>
      </c>
      <c r="D28" s="42">
        <f t="shared" si="1"/>
        <v>696024</v>
      </c>
      <c r="E28" s="42"/>
      <c r="F28" s="42">
        <v>0</v>
      </c>
      <c r="G28" s="42">
        <v>0</v>
      </c>
      <c r="H28" s="42">
        <f t="shared" si="2"/>
        <v>0</v>
      </c>
      <c r="I28" s="42"/>
      <c r="J28" s="43">
        <f t="shared" si="5"/>
        <v>170392</v>
      </c>
      <c r="K28" s="44">
        <f t="shared" si="5"/>
        <v>525632</v>
      </c>
      <c r="L28" s="43">
        <f t="shared" si="3"/>
        <v>696024</v>
      </c>
      <c r="M28" s="47"/>
      <c r="N28" s="25">
        <v>0</v>
      </c>
      <c r="O28" s="25">
        <v>0</v>
      </c>
      <c r="P28" s="25">
        <f t="shared" si="4"/>
        <v>0</v>
      </c>
      <c r="Q28" s="2"/>
      <c r="R28" s="6"/>
      <c r="S28" s="3"/>
      <c r="T28" s="5"/>
      <c r="AA28" s="45"/>
      <c r="AB28" s="45"/>
      <c r="AC28" s="46"/>
    </row>
    <row r="29" spans="1:33" ht="13.5" customHeight="1">
      <c r="A29" s="131" t="s">
        <v>20</v>
      </c>
      <c r="B29" s="42">
        <v>259507</v>
      </c>
      <c r="C29" s="42">
        <v>666639</v>
      </c>
      <c r="D29" s="42">
        <f t="shared" si="1"/>
        <v>926146</v>
      </c>
      <c r="E29" s="42"/>
      <c r="F29" s="42">
        <v>0</v>
      </c>
      <c r="G29" s="42">
        <v>80</v>
      </c>
      <c r="H29" s="42">
        <f t="shared" si="2"/>
        <v>80</v>
      </c>
      <c r="I29" s="42"/>
      <c r="J29" s="43">
        <f t="shared" si="5"/>
        <v>259507</v>
      </c>
      <c r="K29" s="44">
        <f t="shared" si="5"/>
        <v>666719</v>
      </c>
      <c r="L29" s="43">
        <f t="shared" si="3"/>
        <v>926226</v>
      </c>
      <c r="M29" s="47"/>
      <c r="N29" s="25">
        <v>0</v>
      </c>
      <c r="O29" s="25">
        <v>0</v>
      </c>
      <c r="P29" s="25">
        <f t="shared" si="4"/>
        <v>0</v>
      </c>
      <c r="Q29" s="2"/>
      <c r="R29" s="6"/>
      <c r="S29" s="3"/>
      <c r="T29" s="5"/>
      <c r="AA29" s="45"/>
      <c r="AB29" s="45"/>
      <c r="AC29" s="46"/>
    </row>
    <row r="30" spans="1:33" ht="13.5" customHeight="1">
      <c r="A30" s="131" t="s">
        <v>21</v>
      </c>
      <c r="B30" s="42">
        <v>755328</v>
      </c>
      <c r="C30" s="42">
        <v>438589</v>
      </c>
      <c r="D30" s="42">
        <f t="shared" si="1"/>
        <v>1193917</v>
      </c>
      <c r="E30" s="42"/>
      <c r="F30" s="42">
        <v>0</v>
      </c>
      <c r="G30" s="42">
        <v>0</v>
      </c>
      <c r="H30" s="42">
        <f t="shared" si="2"/>
        <v>0</v>
      </c>
      <c r="I30" s="42"/>
      <c r="J30" s="43">
        <f t="shared" si="5"/>
        <v>755328</v>
      </c>
      <c r="K30" s="44">
        <f t="shared" si="5"/>
        <v>438589</v>
      </c>
      <c r="L30" s="43">
        <f t="shared" si="3"/>
        <v>1193917</v>
      </c>
      <c r="M30" s="47"/>
      <c r="N30" s="25">
        <v>0</v>
      </c>
      <c r="O30" s="25">
        <v>0</v>
      </c>
      <c r="P30" s="25">
        <f t="shared" si="4"/>
        <v>0</v>
      </c>
      <c r="Q30" s="7"/>
      <c r="R30" s="6"/>
      <c r="S30" s="3"/>
      <c r="T30" s="5"/>
      <c r="AA30" s="45"/>
      <c r="AB30" s="45"/>
      <c r="AC30" s="46"/>
      <c r="AE30" s="45"/>
      <c r="AG30" s="45"/>
    </row>
    <row r="31" spans="1:33" ht="13.5" customHeight="1">
      <c r="A31" s="131" t="s">
        <v>22</v>
      </c>
      <c r="B31" s="42">
        <v>1031587</v>
      </c>
      <c r="C31" s="42">
        <v>340613</v>
      </c>
      <c r="D31" s="42">
        <f t="shared" si="1"/>
        <v>1372200</v>
      </c>
      <c r="E31" s="42"/>
      <c r="F31" s="42">
        <v>0</v>
      </c>
      <c r="G31" s="42">
        <v>0</v>
      </c>
      <c r="H31" s="42">
        <f t="shared" si="2"/>
        <v>0</v>
      </c>
      <c r="I31" s="42"/>
      <c r="J31" s="43">
        <f t="shared" si="5"/>
        <v>1031587</v>
      </c>
      <c r="K31" s="44">
        <f t="shared" si="5"/>
        <v>340613</v>
      </c>
      <c r="L31" s="43">
        <f t="shared" si="3"/>
        <v>1372200</v>
      </c>
      <c r="M31" s="47"/>
      <c r="N31" s="25">
        <v>0</v>
      </c>
      <c r="O31" s="25">
        <v>0</v>
      </c>
      <c r="P31" s="25">
        <f t="shared" si="4"/>
        <v>0</v>
      </c>
      <c r="Q31" s="8"/>
      <c r="R31" s="3"/>
      <c r="S31" s="3"/>
      <c r="T31" s="5"/>
      <c r="AA31" s="45"/>
      <c r="AB31" s="45"/>
      <c r="AC31" s="46"/>
    </row>
    <row r="32" spans="1:33" ht="13.5" customHeight="1">
      <c r="A32" s="131" t="s">
        <v>23</v>
      </c>
      <c r="B32" s="42">
        <v>218855</v>
      </c>
      <c r="C32" s="42">
        <v>78234</v>
      </c>
      <c r="D32" s="42">
        <f t="shared" si="1"/>
        <v>297089</v>
      </c>
      <c r="E32" s="42"/>
      <c r="F32" s="42">
        <v>0</v>
      </c>
      <c r="G32" s="42">
        <v>0</v>
      </c>
      <c r="H32" s="42">
        <f t="shared" si="2"/>
        <v>0</v>
      </c>
      <c r="I32" s="42"/>
      <c r="J32" s="43">
        <f t="shared" si="5"/>
        <v>218855</v>
      </c>
      <c r="K32" s="44">
        <f t="shared" si="5"/>
        <v>78234</v>
      </c>
      <c r="L32" s="43">
        <f t="shared" si="3"/>
        <v>297089</v>
      </c>
      <c r="M32" s="47"/>
      <c r="N32" s="25">
        <v>1553</v>
      </c>
      <c r="O32" s="25">
        <v>0</v>
      </c>
      <c r="P32" s="25">
        <f t="shared" si="4"/>
        <v>1553</v>
      </c>
      <c r="Q32" s="7"/>
      <c r="R32" s="3"/>
      <c r="S32" s="3"/>
      <c r="T32" s="5"/>
      <c r="AA32" s="45"/>
      <c r="AB32" s="45"/>
      <c r="AC32" s="46"/>
    </row>
    <row r="33" spans="1:33" ht="13.5" customHeight="1">
      <c r="A33" s="131" t="s">
        <v>24</v>
      </c>
      <c r="B33" s="42">
        <v>77444</v>
      </c>
      <c r="C33" s="42">
        <v>1012</v>
      </c>
      <c r="D33" s="42">
        <f t="shared" si="1"/>
        <v>78456</v>
      </c>
      <c r="E33" s="42"/>
      <c r="F33" s="42">
        <v>0</v>
      </c>
      <c r="G33" s="42">
        <v>0</v>
      </c>
      <c r="H33" s="42">
        <f t="shared" si="2"/>
        <v>0</v>
      </c>
      <c r="I33" s="42"/>
      <c r="J33" s="43">
        <f t="shared" si="5"/>
        <v>77444</v>
      </c>
      <c r="K33" s="44">
        <f t="shared" si="5"/>
        <v>1012</v>
      </c>
      <c r="L33" s="43">
        <f t="shared" si="3"/>
        <v>78456</v>
      </c>
      <c r="M33" s="47"/>
      <c r="N33" s="25">
        <v>0</v>
      </c>
      <c r="O33" s="25">
        <v>0</v>
      </c>
      <c r="P33" s="25">
        <f t="shared" si="4"/>
        <v>0</v>
      </c>
      <c r="Q33" s="7"/>
    </row>
    <row r="34" spans="1:33" ht="13.5" customHeight="1">
      <c r="A34" s="131" t="s">
        <v>25</v>
      </c>
      <c r="B34" s="42">
        <v>16565</v>
      </c>
      <c r="C34" s="42">
        <v>9775</v>
      </c>
      <c r="D34" s="42">
        <f t="shared" si="1"/>
        <v>26340</v>
      </c>
      <c r="E34" s="42"/>
      <c r="F34" s="42">
        <v>0</v>
      </c>
      <c r="G34" s="42">
        <v>0</v>
      </c>
      <c r="H34" s="42">
        <f t="shared" si="2"/>
        <v>0</v>
      </c>
      <c r="I34" s="42"/>
      <c r="J34" s="43">
        <f t="shared" si="5"/>
        <v>16565</v>
      </c>
      <c r="K34" s="44">
        <f t="shared" si="5"/>
        <v>9775</v>
      </c>
      <c r="L34" s="43">
        <f t="shared" si="3"/>
        <v>26340</v>
      </c>
      <c r="M34" s="47"/>
      <c r="N34" s="25">
        <v>0</v>
      </c>
      <c r="O34" s="25">
        <v>0</v>
      </c>
      <c r="P34" s="25">
        <f t="shared" si="4"/>
        <v>0</v>
      </c>
      <c r="Q34" s="7"/>
      <c r="AA34" s="45"/>
      <c r="AB34" s="45"/>
      <c r="AC34" s="46"/>
      <c r="AE34" s="45"/>
      <c r="AG34" s="45"/>
    </row>
    <row r="35" spans="1:33" ht="13.5" customHeight="1">
      <c r="A35" s="131" t="s">
        <v>26</v>
      </c>
      <c r="B35" s="42">
        <v>0</v>
      </c>
      <c r="C35" s="42">
        <v>0</v>
      </c>
      <c r="D35" s="42">
        <f t="shared" si="1"/>
        <v>0</v>
      </c>
      <c r="E35" s="42"/>
      <c r="F35" s="42">
        <v>0</v>
      </c>
      <c r="G35" s="42">
        <v>0</v>
      </c>
      <c r="H35" s="42">
        <f t="shared" si="2"/>
        <v>0</v>
      </c>
      <c r="I35" s="42"/>
      <c r="J35" s="43">
        <f t="shared" si="5"/>
        <v>0</v>
      </c>
      <c r="K35" s="44">
        <f t="shared" si="5"/>
        <v>0</v>
      </c>
      <c r="L35" s="43">
        <f t="shared" si="3"/>
        <v>0</v>
      </c>
      <c r="M35" s="47"/>
      <c r="N35" s="25">
        <v>0</v>
      </c>
      <c r="O35" s="25">
        <v>0</v>
      </c>
      <c r="P35" s="25">
        <f t="shared" si="4"/>
        <v>0</v>
      </c>
      <c r="Q35" s="7"/>
    </row>
    <row r="36" spans="1:33" ht="13.5" customHeight="1">
      <c r="A36" s="131" t="s">
        <v>27</v>
      </c>
      <c r="B36" s="42">
        <v>39215</v>
      </c>
      <c r="C36" s="42">
        <v>68543</v>
      </c>
      <c r="D36" s="42">
        <f t="shared" si="1"/>
        <v>107758</v>
      </c>
      <c r="E36" s="42"/>
      <c r="F36" s="42">
        <v>0</v>
      </c>
      <c r="G36" s="42">
        <v>0</v>
      </c>
      <c r="H36" s="42">
        <f t="shared" si="2"/>
        <v>0</v>
      </c>
      <c r="I36" s="42"/>
      <c r="J36" s="43">
        <f t="shared" si="5"/>
        <v>39215</v>
      </c>
      <c r="K36" s="44">
        <f t="shared" si="5"/>
        <v>68543</v>
      </c>
      <c r="L36" s="43">
        <f t="shared" si="3"/>
        <v>107758</v>
      </c>
      <c r="M36" s="47"/>
      <c r="N36" s="25">
        <v>19319</v>
      </c>
      <c r="O36" s="25">
        <v>0</v>
      </c>
      <c r="P36" s="25">
        <f>O36+N36</f>
        <v>19319</v>
      </c>
      <c r="Q36" s="7"/>
    </row>
    <row r="37" spans="1:33" ht="24.95" customHeight="1">
      <c r="A37" s="130" t="s">
        <v>51</v>
      </c>
      <c r="B37" s="132">
        <f>SUM(B9:B11)+SUM(B14:B25)</f>
        <v>10854607</v>
      </c>
      <c r="C37" s="132">
        <f>SUM(C9:C11)+SUM(C14:C25)</f>
        <v>18519020</v>
      </c>
      <c r="D37" s="132">
        <f>SUM(D9:D11)+SUM(D14:D25)</f>
        <v>27641789</v>
      </c>
      <c r="E37" s="132"/>
      <c r="F37" s="132">
        <f>SUM(F9:F11)+SUM(F14:F25)</f>
        <v>99257730</v>
      </c>
      <c r="G37" s="132">
        <f>SUM(G9:G11)+SUM(G14:G25)</f>
        <v>83017161</v>
      </c>
      <c r="H37" s="132">
        <f>SUM(H9:H11)+SUM(H14:H25)</f>
        <v>182274891</v>
      </c>
      <c r="I37" s="132"/>
      <c r="J37" s="132">
        <f>SUM(J9:J11)+SUM(J14:J25)</f>
        <v>110112337</v>
      </c>
      <c r="K37" s="132">
        <f>SUM(K9:K11)+SUM(K14:K25)</f>
        <v>101536181</v>
      </c>
      <c r="L37" s="132">
        <f>SUM(L9:L11)+SUM(L14:L25)</f>
        <v>211648518</v>
      </c>
      <c r="M37" s="132"/>
      <c r="N37" s="132">
        <f>SUM(N9:N11)+SUM(N14:N25)</f>
        <v>563599</v>
      </c>
      <c r="O37" s="132">
        <f>SUM(O9:O11)+SUM(O14:O25)</f>
        <v>3048077</v>
      </c>
      <c r="P37" s="132">
        <f>SUM(P9:P11)+SUM(P14:P25)</f>
        <v>3611676</v>
      </c>
      <c r="Q37" s="49"/>
    </row>
    <row r="38" spans="1:33" ht="13.5" customHeight="1">
      <c r="A38" s="131" t="s">
        <v>28</v>
      </c>
      <c r="B38" s="86">
        <f>+B12+SUM(B26:B29)+B35</f>
        <v>5387586</v>
      </c>
      <c r="C38" s="86">
        <f>+C12+SUM(C26:C29)+C35</f>
        <v>4309900</v>
      </c>
      <c r="D38" s="86">
        <f>+D12+SUM(D26:D29)+D35</f>
        <v>9697486</v>
      </c>
      <c r="E38" s="86"/>
      <c r="F38" s="86">
        <f>+F12+SUM(F26:F29)+F35</f>
        <v>214971</v>
      </c>
      <c r="G38" s="86">
        <f>+G12+SUM(G26:G29)+G35</f>
        <v>507492</v>
      </c>
      <c r="H38" s="86">
        <f>+H12+SUM(H26:H29)+H35</f>
        <v>722463</v>
      </c>
      <c r="I38" s="86"/>
      <c r="J38" s="86">
        <f>+J12+SUM(J26:J29)+J35</f>
        <v>5602557</v>
      </c>
      <c r="K38" s="86">
        <f>+K12+SUM(K26:K29)+K35</f>
        <v>4817392</v>
      </c>
      <c r="L38" s="86">
        <f>+L12+SUM(L26:L29)+L35</f>
        <v>10419949</v>
      </c>
      <c r="M38" s="86"/>
      <c r="N38" s="86">
        <f>+N12+SUM(N26:N29)+N35</f>
        <v>29624</v>
      </c>
      <c r="O38" s="86">
        <f>+O12+SUM(O26:O29)+O35</f>
        <v>16547</v>
      </c>
      <c r="P38" s="86">
        <f>+P12+SUM(P26:P29)+P35</f>
        <v>46171</v>
      </c>
      <c r="Q38" s="49"/>
    </row>
    <row r="39" spans="1:33" ht="13.5" customHeight="1">
      <c r="A39" s="131" t="s">
        <v>29</v>
      </c>
      <c r="B39" s="87">
        <f>+B13+SUM(B30:B34)+B36</f>
        <v>6260047</v>
      </c>
      <c r="C39" s="87">
        <f>+C13+SUM(C30:C34)+C36</f>
        <v>2513898</v>
      </c>
      <c r="D39" s="87">
        <f>D36+D34+D33+D32+D31+D30+D13</f>
        <v>8773945</v>
      </c>
      <c r="E39" s="87"/>
      <c r="F39" s="87">
        <f>+F13+SUM(F30:F34)+F36</f>
        <v>110381</v>
      </c>
      <c r="G39" s="87">
        <f>+G13+SUM(G30:G34)+G36</f>
        <v>344498</v>
      </c>
      <c r="H39" s="87">
        <f>+H13+SUM(H30:H34)+H36</f>
        <v>454879</v>
      </c>
      <c r="I39" s="87"/>
      <c r="J39" s="87">
        <f>+J13+SUM(J30:J34)+J36</f>
        <v>6370428</v>
      </c>
      <c r="K39" s="87">
        <f>+K13+SUM(K30:K34)+K36</f>
        <v>2858396</v>
      </c>
      <c r="L39" s="87">
        <f>+L13+SUM(L30:L34)+L36</f>
        <v>9228824</v>
      </c>
      <c r="M39" s="87"/>
      <c r="N39" s="87">
        <f>+N13+SUM(N30:N34)+N36</f>
        <v>117483</v>
      </c>
      <c r="O39" s="87">
        <f>+O13+SUM(O30:O34)+O36</f>
        <v>30955</v>
      </c>
      <c r="P39" s="87">
        <f>+P13+SUM(P30:P34)+P36</f>
        <v>148438</v>
      </c>
      <c r="Q39" s="49"/>
    </row>
    <row r="40" spans="1:33" ht="24.95" customHeight="1">
      <c r="A40" s="107" t="s">
        <v>41</v>
      </c>
      <c r="B40" s="108">
        <f t="shared" ref="B40:P40" si="6">SUM(B37:B39)</f>
        <v>22502240</v>
      </c>
      <c r="C40" s="108">
        <f t="shared" si="6"/>
        <v>25342818</v>
      </c>
      <c r="D40" s="108">
        <f t="shared" si="6"/>
        <v>46113220</v>
      </c>
      <c r="E40" s="108"/>
      <c r="F40" s="108">
        <f t="shared" si="6"/>
        <v>99583082</v>
      </c>
      <c r="G40" s="108">
        <f t="shared" si="6"/>
        <v>83869151</v>
      </c>
      <c r="H40" s="108">
        <f t="shared" si="6"/>
        <v>183452233</v>
      </c>
      <c r="I40" s="108"/>
      <c r="J40" s="108">
        <f t="shared" si="6"/>
        <v>122085322</v>
      </c>
      <c r="K40" s="108">
        <f t="shared" si="6"/>
        <v>109211969</v>
      </c>
      <c r="L40" s="108">
        <f t="shared" si="6"/>
        <v>231297291</v>
      </c>
      <c r="M40" s="108"/>
      <c r="N40" s="108">
        <f t="shared" si="6"/>
        <v>710706</v>
      </c>
      <c r="O40" s="108">
        <f t="shared" si="6"/>
        <v>3095579</v>
      </c>
      <c r="P40" s="108">
        <f t="shared" si="6"/>
        <v>3806285</v>
      </c>
      <c r="Q40" s="49"/>
    </row>
    <row r="41" spans="1:33" ht="12.6" customHeight="1">
      <c r="A41" s="19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33" ht="12.6" customHeight="1">
      <c r="A42" s="19" t="s">
        <v>58</v>
      </c>
      <c r="B42" s="84"/>
      <c r="C42" s="84"/>
      <c r="D42" s="84"/>
      <c r="E42" s="84"/>
      <c r="F42" s="84"/>
      <c r="G42" s="84"/>
      <c r="H42" s="84"/>
      <c r="I42" s="84"/>
      <c r="J42" s="84"/>
    </row>
  </sheetData>
  <mergeCells count="19">
    <mergeCell ref="P6:P8"/>
    <mergeCell ref="F6:F8"/>
    <mergeCell ref="G6:G8"/>
    <mergeCell ref="H6:H8"/>
    <mergeCell ref="J6:J8"/>
    <mergeCell ref="K6:K8"/>
    <mergeCell ref="L6:L8"/>
    <mergeCell ref="A1:P1"/>
    <mergeCell ref="A2:P2"/>
    <mergeCell ref="A4:A8"/>
    <mergeCell ref="B4:D5"/>
    <mergeCell ref="F4:H5"/>
    <mergeCell ref="J4:L5"/>
    <mergeCell ref="N4:P5"/>
    <mergeCell ref="B6:B8"/>
    <mergeCell ref="C6:C8"/>
    <mergeCell ref="D6:D8"/>
    <mergeCell ref="N6:N8"/>
    <mergeCell ref="O6:O8"/>
  </mergeCells>
  <pageMargins left="0.15748031496062992" right="0.15748031496062992" top="0.39370078740157483" bottom="0.39370078740157483" header="0.11811023622047245" footer="0.31496062992125984"/>
  <pageSetup paperSize="9" scale="8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zoomScale="80" zoomScaleNormal="80" zoomScaleSheetLayoutView="98" workbookViewId="0">
      <selection activeCell="J32" sqref="J32"/>
    </sheetView>
  </sheetViews>
  <sheetFormatPr defaultColWidth="9.140625" defaultRowHeight="12.6" customHeight="1"/>
  <cols>
    <col min="1" max="1" width="23.42578125" style="21" customWidth="1"/>
    <col min="2" max="4" width="12.7109375" style="21" customWidth="1"/>
    <col min="5" max="5" width="1.28515625" style="21" customWidth="1"/>
    <col min="6" max="8" width="12.7109375" style="21" customWidth="1"/>
    <col min="9" max="9" width="1.28515625" style="21" customWidth="1"/>
    <col min="10" max="12" width="12.7109375" style="21" customWidth="1"/>
    <col min="13" max="13" width="1.28515625" style="21" customWidth="1"/>
    <col min="14" max="14" width="9.7109375" style="21" customWidth="1"/>
    <col min="15" max="15" width="11.42578125" style="21" customWidth="1"/>
    <col min="16" max="16" width="12.42578125" style="21" customWidth="1"/>
    <col min="17" max="17" width="15.5703125" style="21" customWidth="1"/>
    <col min="18" max="18" width="9.140625" style="21"/>
    <col min="19" max="21" width="9.28515625" style="21" bestFit="1" customWidth="1"/>
    <col min="22" max="22" width="9.140625" style="21"/>
    <col min="23" max="24" width="9.28515625" style="21" bestFit="1" customWidth="1"/>
    <col min="25" max="25" width="9.5703125" style="21" bestFit="1" customWidth="1"/>
    <col min="26" max="26" width="9.140625" style="21"/>
    <col min="27" max="28" width="9.5703125" style="21" bestFit="1" customWidth="1"/>
    <col min="29" max="29" width="9.28515625" style="21" bestFit="1" customWidth="1"/>
    <col min="30" max="30" width="9.140625" style="21"/>
    <col min="31" max="33" width="9.28515625" style="21" bestFit="1" customWidth="1"/>
    <col min="34" max="16384" width="9.140625" style="21"/>
  </cols>
  <sheetData>
    <row r="1" spans="1:33" ht="12.75">
      <c r="A1" s="172" t="s">
        <v>102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33" ht="12.75">
      <c r="A2" s="173" t="s">
        <v>103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33" ht="12.6" customHeight="1">
      <c r="P3" s="41" t="s">
        <v>31</v>
      </c>
    </row>
    <row r="4" spans="1:33" ht="12.6" customHeight="1">
      <c r="A4" s="169" t="s">
        <v>54</v>
      </c>
      <c r="B4" s="169" t="s">
        <v>34</v>
      </c>
      <c r="C4" s="174"/>
      <c r="D4" s="174"/>
      <c r="E4" s="139"/>
      <c r="F4" s="169" t="s">
        <v>35</v>
      </c>
      <c r="G4" s="174"/>
      <c r="H4" s="174"/>
      <c r="I4" s="139"/>
      <c r="J4" s="169" t="s">
        <v>36</v>
      </c>
      <c r="K4" s="174"/>
      <c r="L4" s="174"/>
      <c r="M4" s="139"/>
      <c r="N4" s="169" t="s">
        <v>37</v>
      </c>
      <c r="O4" s="169"/>
      <c r="P4" s="169"/>
    </row>
    <row r="5" spans="1:33" ht="12.6" customHeight="1">
      <c r="A5" s="170"/>
      <c r="B5" s="175"/>
      <c r="C5" s="175"/>
      <c r="D5" s="175"/>
      <c r="E5" s="140"/>
      <c r="F5" s="175"/>
      <c r="G5" s="175"/>
      <c r="H5" s="175"/>
      <c r="I5" s="140"/>
      <c r="J5" s="175"/>
      <c r="K5" s="175"/>
      <c r="L5" s="175"/>
      <c r="M5" s="140"/>
      <c r="N5" s="170"/>
      <c r="O5" s="170"/>
      <c r="P5" s="170"/>
    </row>
    <row r="6" spans="1:33" ht="12.6" customHeight="1">
      <c r="A6" s="170"/>
      <c r="B6" s="169" t="s">
        <v>49</v>
      </c>
      <c r="C6" s="169" t="s">
        <v>46</v>
      </c>
      <c r="D6" s="169" t="s">
        <v>40</v>
      </c>
      <c r="E6" s="137"/>
      <c r="F6" s="169" t="s">
        <v>49</v>
      </c>
      <c r="G6" s="169" t="s">
        <v>46</v>
      </c>
      <c r="H6" s="169" t="s">
        <v>40</v>
      </c>
      <c r="I6" s="137"/>
      <c r="J6" s="169" t="s">
        <v>49</v>
      </c>
      <c r="K6" s="169" t="s">
        <v>46</v>
      </c>
      <c r="L6" s="169" t="s">
        <v>40</v>
      </c>
      <c r="M6" s="137"/>
      <c r="N6" s="169" t="s">
        <v>47</v>
      </c>
      <c r="O6" s="169" t="s">
        <v>48</v>
      </c>
      <c r="P6" s="169" t="s">
        <v>40</v>
      </c>
    </row>
    <row r="7" spans="1:33" ht="12.6" customHeight="1">
      <c r="A7" s="170"/>
      <c r="B7" s="170"/>
      <c r="C7" s="170"/>
      <c r="D7" s="170"/>
      <c r="E7" s="137"/>
      <c r="F7" s="170"/>
      <c r="G7" s="170"/>
      <c r="H7" s="170"/>
      <c r="I7" s="137"/>
      <c r="J7" s="170"/>
      <c r="K7" s="170"/>
      <c r="L7" s="170"/>
      <c r="M7" s="137"/>
      <c r="N7" s="170"/>
      <c r="O7" s="170"/>
      <c r="P7" s="170"/>
    </row>
    <row r="8" spans="1:33" ht="12.6" customHeight="1">
      <c r="A8" s="171"/>
      <c r="B8" s="171"/>
      <c r="C8" s="171"/>
      <c r="D8" s="171"/>
      <c r="E8" s="138"/>
      <c r="F8" s="171"/>
      <c r="G8" s="171"/>
      <c r="H8" s="171"/>
      <c r="I8" s="138"/>
      <c r="J8" s="171"/>
      <c r="K8" s="171"/>
      <c r="L8" s="171"/>
      <c r="M8" s="138"/>
      <c r="N8" s="171"/>
      <c r="O8" s="171"/>
      <c r="P8" s="171"/>
    </row>
    <row r="9" spans="1:33" ht="13.5" customHeight="1">
      <c r="A9" s="150" t="s">
        <v>0</v>
      </c>
      <c r="B9" s="42">
        <v>4819349</v>
      </c>
      <c r="C9" s="42">
        <v>10178106</v>
      </c>
      <c r="D9" s="42">
        <f>C9+B9</f>
        <v>14997455</v>
      </c>
      <c r="E9" s="42"/>
      <c r="F9" s="42">
        <v>64542585</v>
      </c>
      <c r="G9" s="42">
        <v>53234399</v>
      </c>
      <c r="H9" s="42">
        <f>G9+F9</f>
        <v>117776984</v>
      </c>
      <c r="I9" s="42"/>
      <c r="J9" s="43">
        <f t="shared" ref="J9:K24" si="0">B9+F9</f>
        <v>69361934</v>
      </c>
      <c r="K9" s="44">
        <f t="shared" si="0"/>
        <v>63412505</v>
      </c>
      <c r="L9" s="43">
        <f>K9+J9</f>
        <v>132774439</v>
      </c>
      <c r="M9" s="23"/>
      <c r="N9" s="25">
        <v>0</v>
      </c>
      <c r="O9" s="25">
        <v>0</v>
      </c>
      <c r="P9" s="25">
        <v>0</v>
      </c>
      <c r="Q9" s="2"/>
      <c r="R9" s="3"/>
      <c r="S9" s="3"/>
      <c r="T9" s="4"/>
      <c r="AA9" s="45"/>
      <c r="AB9" s="45"/>
      <c r="AC9" s="46"/>
    </row>
    <row r="10" spans="1:33" ht="13.5" customHeight="1">
      <c r="A10" s="150" t="s">
        <v>1</v>
      </c>
      <c r="B10" s="42">
        <v>2520511</v>
      </c>
      <c r="C10" s="42">
        <v>4086304</v>
      </c>
      <c r="D10" s="42">
        <f>C10+B10</f>
        <v>6606815</v>
      </c>
      <c r="E10" s="42"/>
      <c r="F10" s="42">
        <v>16973857</v>
      </c>
      <c r="G10" s="42">
        <v>12526834</v>
      </c>
      <c r="H10" s="42">
        <f>G10+F10</f>
        <v>29500691</v>
      </c>
      <c r="I10" s="42"/>
      <c r="J10" s="43">
        <f t="shared" si="0"/>
        <v>19494368</v>
      </c>
      <c r="K10" s="44">
        <f t="shared" si="0"/>
        <v>16613138</v>
      </c>
      <c r="L10" s="43">
        <f>K10+J10</f>
        <v>36107506</v>
      </c>
      <c r="M10" s="23"/>
      <c r="N10" s="25">
        <v>0</v>
      </c>
      <c r="O10" s="25">
        <v>0</v>
      </c>
      <c r="P10" s="25"/>
      <c r="Q10" s="2"/>
      <c r="R10" s="3"/>
      <c r="S10" s="3"/>
      <c r="T10" s="4"/>
      <c r="AA10" s="45"/>
      <c r="AB10" s="45"/>
      <c r="AC10" s="46"/>
    </row>
    <row r="11" spans="1:33" ht="13.5" customHeight="1">
      <c r="A11" s="150" t="s">
        <v>3</v>
      </c>
      <c r="B11" s="42">
        <v>1025775</v>
      </c>
      <c r="C11" s="42">
        <v>946793</v>
      </c>
      <c r="D11" s="42">
        <f t="shared" ref="D11:D36" si="1">C11+B11</f>
        <v>1972568</v>
      </c>
      <c r="E11" s="42"/>
      <c r="F11" s="42">
        <v>13992861</v>
      </c>
      <c r="G11" s="42">
        <v>15135137</v>
      </c>
      <c r="H11" s="42">
        <f t="shared" ref="H11:H36" si="2">G11+F11</f>
        <v>29127998</v>
      </c>
      <c r="I11" s="42"/>
      <c r="J11" s="43">
        <f t="shared" si="0"/>
        <v>15018636</v>
      </c>
      <c r="K11" s="44">
        <f t="shared" si="0"/>
        <v>16081930</v>
      </c>
      <c r="L11" s="43">
        <f t="shared" ref="L11:L36" si="3">K11+J11</f>
        <v>31100566</v>
      </c>
      <c r="M11" s="23"/>
      <c r="N11" s="25">
        <v>718236</v>
      </c>
      <c r="O11" s="25">
        <v>2907832</v>
      </c>
      <c r="P11" s="25">
        <f>O11+N11</f>
        <v>3626068</v>
      </c>
      <c r="Q11" s="2"/>
      <c r="R11" s="6"/>
      <c r="S11" s="6"/>
      <c r="T11" s="5"/>
      <c r="AA11" s="45"/>
      <c r="AB11" s="45"/>
      <c r="AC11" s="46"/>
      <c r="AE11" s="45"/>
      <c r="AF11" s="45"/>
      <c r="AG11" s="45"/>
    </row>
    <row r="12" spans="1:33" ht="13.5" customHeight="1">
      <c r="A12" s="150" t="s">
        <v>4</v>
      </c>
      <c r="B12" s="42">
        <v>4025586</v>
      </c>
      <c r="C12" s="42">
        <v>2483493</v>
      </c>
      <c r="D12" s="42">
        <f t="shared" si="1"/>
        <v>6509079</v>
      </c>
      <c r="E12" s="42"/>
      <c r="F12" s="42">
        <v>218404</v>
      </c>
      <c r="G12" s="42">
        <v>426890</v>
      </c>
      <c r="H12" s="42">
        <f t="shared" si="2"/>
        <v>645294</v>
      </c>
      <c r="I12" s="42"/>
      <c r="J12" s="43">
        <f t="shared" si="0"/>
        <v>4243990</v>
      </c>
      <c r="K12" s="44">
        <f t="shared" si="0"/>
        <v>2910383</v>
      </c>
      <c r="L12" s="43">
        <f t="shared" si="3"/>
        <v>7154373</v>
      </c>
      <c r="M12" s="23"/>
      <c r="N12" s="25">
        <v>0</v>
      </c>
      <c r="O12" s="25">
        <v>0</v>
      </c>
      <c r="P12" s="25">
        <f>O12+N12</f>
        <v>0</v>
      </c>
      <c r="Q12" s="2"/>
      <c r="R12" s="6"/>
      <c r="S12" s="6"/>
      <c r="T12" s="5"/>
      <c r="AA12" s="45"/>
      <c r="AB12" s="45"/>
      <c r="AC12" s="46"/>
      <c r="AE12" s="45"/>
      <c r="AF12" s="45"/>
      <c r="AG12" s="45"/>
    </row>
    <row r="13" spans="1:33" ht="13.5" customHeight="1">
      <c r="A13" s="150" t="s">
        <v>5</v>
      </c>
      <c r="B13" s="42">
        <v>3701305</v>
      </c>
      <c r="C13" s="42">
        <v>1610041</v>
      </c>
      <c r="D13" s="42">
        <f t="shared" si="1"/>
        <v>5311346</v>
      </c>
      <c r="E13" s="42"/>
      <c r="F13" s="42">
        <v>102694</v>
      </c>
      <c r="G13" s="42">
        <v>219236</v>
      </c>
      <c r="H13" s="42">
        <f t="shared" si="2"/>
        <v>321930</v>
      </c>
      <c r="I13" s="42"/>
      <c r="J13" s="43">
        <f t="shared" si="0"/>
        <v>3803999</v>
      </c>
      <c r="K13" s="44">
        <f t="shared" si="0"/>
        <v>1829277</v>
      </c>
      <c r="L13" s="43">
        <f t="shared" si="3"/>
        <v>5633276</v>
      </c>
      <c r="M13" s="23"/>
      <c r="N13" s="48">
        <v>117702</v>
      </c>
      <c r="O13" s="48">
        <v>42832</v>
      </c>
      <c r="P13" s="25">
        <f>O13+N13</f>
        <v>160534</v>
      </c>
      <c r="Q13" s="2"/>
      <c r="R13" s="6"/>
      <c r="S13" s="6"/>
      <c r="T13" s="5"/>
      <c r="AA13" s="45"/>
      <c r="AB13" s="45"/>
      <c r="AC13" s="46"/>
      <c r="AE13" s="45"/>
      <c r="AF13" s="45"/>
      <c r="AG13" s="45"/>
    </row>
    <row r="14" spans="1:33" ht="13.5" customHeight="1">
      <c r="A14" s="150" t="s">
        <v>6</v>
      </c>
      <c r="B14" s="42">
        <v>174146</v>
      </c>
      <c r="C14" s="42">
        <v>55630</v>
      </c>
      <c r="D14" s="42">
        <f t="shared" si="1"/>
        <v>229776</v>
      </c>
      <c r="E14" s="42"/>
      <c r="F14" s="42">
        <v>3827</v>
      </c>
      <c r="G14" s="42">
        <v>0</v>
      </c>
      <c r="H14" s="42">
        <f t="shared" si="2"/>
        <v>3827</v>
      </c>
      <c r="I14" s="42"/>
      <c r="J14" s="43">
        <f t="shared" si="0"/>
        <v>177973</v>
      </c>
      <c r="K14" s="44">
        <f t="shared" si="0"/>
        <v>55630</v>
      </c>
      <c r="L14" s="43">
        <f t="shared" si="3"/>
        <v>233603</v>
      </c>
      <c r="M14" s="23"/>
      <c r="N14" s="25">
        <v>0</v>
      </c>
      <c r="O14" s="25">
        <v>0</v>
      </c>
      <c r="P14" s="25">
        <f>O14+N14</f>
        <v>0</v>
      </c>
      <c r="Q14" s="2"/>
      <c r="R14" s="6"/>
      <c r="S14" s="3"/>
      <c r="T14" s="5"/>
      <c r="AA14" s="45"/>
      <c r="AB14" s="45"/>
      <c r="AC14" s="46"/>
    </row>
    <row r="15" spans="1:33" ht="13.5" customHeight="1">
      <c r="A15" s="150" t="s">
        <v>7</v>
      </c>
      <c r="B15" s="42">
        <v>856602</v>
      </c>
      <c r="C15" s="42">
        <v>840901</v>
      </c>
      <c r="D15" s="42">
        <f t="shared" si="1"/>
        <v>1697503</v>
      </c>
      <c r="E15" s="42"/>
      <c r="F15" s="42">
        <v>1110937</v>
      </c>
      <c r="G15" s="42">
        <v>932883</v>
      </c>
      <c r="H15" s="42">
        <f t="shared" si="2"/>
        <v>2043820</v>
      </c>
      <c r="I15" s="42"/>
      <c r="J15" s="43">
        <f t="shared" si="0"/>
        <v>1967539</v>
      </c>
      <c r="K15" s="44">
        <f t="shared" si="0"/>
        <v>1773784</v>
      </c>
      <c r="L15" s="43">
        <f>K15+J15</f>
        <v>3741323</v>
      </c>
      <c r="M15" s="23"/>
      <c r="N15" s="25">
        <v>0</v>
      </c>
      <c r="O15" s="25">
        <v>0</v>
      </c>
      <c r="P15" s="25">
        <v>0</v>
      </c>
      <c r="Q15" s="2"/>
      <c r="R15" s="6"/>
      <c r="S15" s="3"/>
      <c r="T15" s="5"/>
      <c r="AA15" s="45"/>
      <c r="AB15" s="45"/>
      <c r="AC15" s="46"/>
    </row>
    <row r="16" spans="1:33" ht="13.5" customHeight="1">
      <c r="A16" s="150" t="s">
        <v>8</v>
      </c>
      <c r="B16" s="42">
        <v>209925</v>
      </c>
      <c r="C16" s="42">
        <v>80120</v>
      </c>
      <c r="D16" s="42">
        <f t="shared" si="1"/>
        <v>290045</v>
      </c>
      <c r="E16" s="42"/>
      <c r="F16" s="42">
        <v>0</v>
      </c>
      <c r="G16" s="42">
        <v>0</v>
      </c>
      <c r="H16" s="42">
        <f t="shared" si="2"/>
        <v>0</v>
      </c>
      <c r="I16" s="42"/>
      <c r="J16" s="43">
        <f t="shared" si="0"/>
        <v>209925</v>
      </c>
      <c r="K16" s="44">
        <f t="shared" si="0"/>
        <v>80120</v>
      </c>
      <c r="L16" s="43">
        <f t="shared" si="3"/>
        <v>290045</v>
      </c>
      <c r="M16" s="47"/>
      <c r="N16" s="25">
        <v>0</v>
      </c>
      <c r="O16" s="25">
        <v>0</v>
      </c>
      <c r="P16" s="25">
        <f>O16+N16</f>
        <v>0</v>
      </c>
      <c r="Q16" s="2"/>
      <c r="R16" s="6"/>
      <c r="S16" s="3"/>
      <c r="T16" s="5"/>
      <c r="AA16" s="45"/>
      <c r="AB16" s="45"/>
      <c r="AC16" s="46"/>
    </row>
    <row r="17" spans="1:33" ht="13.5" customHeight="1">
      <c r="A17" s="150" t="s">
        <v>9</v>
      </c>
      <c r="B17" s="42">
        <v>0</v>
      </c>
      <c r="C17" s="42">
        <v>0</v>
      </c>
      <c r="D17" s="42">
        <f t="shared" si="1"/>
        <v>0</v>
      </c>
      <c r="E17" s="42"/>
      <c r="F17" s="42">
        <v>0</v>
      </c>
      <c r="G17" s="42">
        <v>0</v>
      </c>
      <c r="H17" s="42">
        <f t="shared" si="2"/>
        <v>0</v>
      </c>
      <c r="I17" s="42"/>
      <c r="J17" s="43">
        <f t="shared" si="0"/>
        <v>0</v>
      </c>
      <c r="K17" s="44">
        <f t="shared" si="0"/>
        <v>0</v>
      </c>
      <c r="L17" s="43">
        <f t="shared" si="3"/>
        <v>0</v>
      </c>
      <c r="M17" s="47"/>
      <c r="N17" s="42">
        <v>0</v>
      </c>
      <c r="O17" s="25">
        <v>0</v>
      </c>
      <c r="P17" s="25">
        <f t="shared" ref="P17:P35" si="4">O17+N17</f>
        <v>0</v>
      </c>
      <c r="Q17" s="2"/>
      <c r="R17" s="6"/>
      <c r="S17" s="6"/>
      <c r="T17" s="5"/>
      <c r="AA17" s="45"/>
      <c r="AB17" s="45"/>
      <c r="AC17" s="46"/>
    </row>
    <row r="18" spans="1:33" ht="13.5" customHeight="1">
      <c r="A18" s="150" t="s">
        <v>10</v>
      </c>
      <c r="B18" s="42">
        <v>91781</v>
      </c>
      <c r="C18" s="42">
        <v>20396</v>
      </c>
      <c r="D18" s="42">
        <f t="shared" si="1"/>
        <v>112177</v>
      </c>
      <c r="E18" s="42"/>
      <c r="F18" s="42">
        <v>0</v>
      </c>
      <c r="G18" s="42">
        <v>0</v>
      </c>
      <c r="H18" s="42">
        <f t="shared" si="2"/>
        <v>0</v>
      </c>
      <c r="I18" s="42"/>
      <c r="J18" s="43">
        <f t="shared" si="0"/>
        <v>91781</v>
      </c>
      <c r="K18" s="44">
        <f t="shared" si="0"/>
        <v>20396</v>
      </c>
      <c r="L18" s="43">
        <f t="shared" si="3"/>
        <v>112177</v>
      </c>
      <c r="M18" s="47"/>
      <c r="N18" s="25">
        <v>0</v>
      </c>
      <c r="O18" s="25">
        <v>0</v>
      </c>
      <c r="P18" s="25">
        <f t="shared" si="4"/>
        <v>0</v>
      </c>
      <c r="Q18" s="2"/>
      <c r="R18" s="3"/>
      <c r="S18" s="3"/>
      <c r="T18" s="5"/>
      <c r="AA18" s="45"/>
      <c r="AB18" s="45"/>
      <c r="AC18" s="46"/>
    </row>
    <row r="19" spans="1:33" ht="13.5" customHeight="1">
      <c r="A19" s="150" t="s">
        <v>11</v>
      </c>
      <c r="B19" s="42">
        <v>93312</v>
      </c>
      <c r="C19" s="42">
        <v>104642</v>
      </c>
      <c r="D19" s="42">
        <f t="shared" si="1"/>
        <v>197954</v>
      </c>
      <c r="E19" s="42"/>
      <c r="F19" s="42">
        <v>0</v>
      </c>
      <c r="G19" s="42">
        <v>0</v>
      </c>
      <c r="H19" s="42">
        <f t="shared" si="2"/>
        <v>0</v>
      </c>
      <c r="I19" s="42"/>
      <c r="J19" s="43">
        <f t="shared" si="0"/>
        <v>93312</v>
      </c>
      <c r="K19" s="44">
        <f t="shared" si="0"/>
        <v>104642</v>
      </c>
      <c r="L19" s="43">
        <f t="shared" si="3"/>
        <v>197954</v>
      </c>
      <c r="M19" s="47"/>
      <c r="N19" s="25">
        <v>0</v>
      </c>
      <c r="O19" s="25">
        <v>0</v>
      </c>
      <c r="P19" s="25">
        <f t="shared" si="4"/>
        <v>0</v>
      </c>
      <c r="Q19" s="2"/>
      <c r="R19" s="3"/>
      <c r="S19" s="3"/>
      <c r="T19" s="5"/>
      <c r="AA19" s="45"/>
      <c r="AB19" s="45"/>
      <c r="AC19" s="46"/>
    </row>
    <row r="20" spans="1:33" ht="13.5" customHeight="1">
      <c r="A20" s="26" t="s">
        <v>12</v>
      </c>
      <c r="B20" s="42">
        <v>40</v>
      </c>
      <c r="C20" s="42">
        <v>0</v>
      </c>
      <c r="D20" s="42">
        <f t="shared" si="1"/>
        <v>40</v>
      </c>
      <c r="E20" s="42"/>
      <c r="F20" s="42">
        <v>0</v>
      </c>
      <c r="G20" s="42">
        <v>0</v>
      </c>
      <c r="H20" s="42">
        <f t="shared" si="2"/>
        <v>0</v>
      </c>
      <c r="I20" s="42"/>
      <c r="J20" s="43">
        <f t="shared" si="0"/>
        <v>40</v>
      </c>
      <c r="K20" s="44">
        <f t="shared" si="0"/>
        <v>0</v>
      </c>
      <c r="L20" s="43">
        <f t="shared" si="3"/>
        <v>40</v>
      </c>
      <c r="M20" s="47"/>
      <c r="N20" s="25">
        <v>0</v>
      </c>
      <c r="O20" s="25">
        <v>0</v>
      </c>
      <c r="P20" s="25">
        <f t="shared" si="4"/>
        <v>0</v>
      </c>
      <c r="Q20" s="2"/>
      <c r="R20" s="6"/>
      <c r="S20" s="6"/>
      <c r="T20" s="5"/>
    </row>
    <row r="21" spans="1:33" ht="13.5" customHeight="1">
      <c r="A21" s="26" t="s">
        <v>2</v>
      </c>
      <c r="B21" s="42">
        <v>694589</v>
      </c>
      <c r="C21" s="42">
        <v>1310161</v>
      </c>
      <c r="D21" s="42"/>
      <c r="E21" s="42"/>
      <c r="F21" s="42">
        <v>3201031</v>
      </c>
      <c r="G21" s="42">
        <v>3210664</v>
      </c>
      <c r="H21" s="42">
        <f t="shared" si="2"/>
        <v>6411695</v>
      </c>
      <c r="I21" s="42"/>
      <c r="J21" s="43">
        <f>B21+F21</f>
        <v>3895620</v>
      </c>
      <c r="K21" s="44">
        <f t="shared" si="0"/>
        <v>4520825</v>
      </c>
      <c r="L21" s="43">
        <f t="shared" si="3"/>
        <v>8416445</v>
      </c>
      <c r="M21" s="47"/>
      <c r="N21" s="25">
        <v>0</v>
      </c>
      <c r="O21" s="25">
        <v>0</v>
      </c>
      <c r="P21" s="25"/>
      <c r="Q21" s="2"/>
      <c r="R21" s="6"/>
      <c r="S21" s="6"/>
      <c r="T21" s="5"/>
    </row>
    <row r="22" spans="1:33" ht="13.5" customHeight="1">
      <c r="A22" s="26" t="s">
        <v>13</v>
      </c>
      <c r="B22" s="42">
        <v>582</v>
      </c>
      <c r="C22" s="42">
        <v>84</v>
      </c>
      <c r="D22" s="42">
        <f t="shared" si="1"/>
        <v>666</v>
      </c>
      <c r="E22" s="42"/>
      <c r="F22" s="42">
        <v>0</v>
      </c>
      <c r="G22" s="42">
        <v>0</v>
      </c>
      <c r="H22" s="42">
        <f t="shared" si="2"/>
        <v>0</v>
      </c>
      <c r="I22" s="42"/>
      <c r="J22" s="43">
        <f t="shared" si="0"/>
        <v>582</v>
      </c>
      <c r="K22" s="44">
        <f t="shared" si="0"/>
        <v>84</v>
      </c>
      <c r="L22" s="43">
        <f t="shared" si="3"/>
        <v>666</v>
      </c>
      <c r="M22" s="47"/>
      <c r="N22" s="25">
        <v>0</v>
      </c>
      <c r="O22" s="25">
        <v>0</v>
      </c>
      <c r="P22" s="25">
        <f t="shared" si="4"/>
        <v>0</v>
      </c>
      <c r="Q22" s="2"/>
      <c r="R22" s="3"/>
      <c r="S22" s="3"/>
      <c r="T22" s="5"/>
    </row>
    <row r="23" spans="1:33" ht="13.5" customHeight="1">
      <c r="A23" s="150" t="s">
        <v>14</v>
      </c>
      <c r="B23" s="42">
        <v>0</v>
      </c>
      <c r="C23" s="42">
        <v>0</v>
      </c>
      <c r="D23" s="42">
        <f t="shared" si="1"/>
        <v>0</v>
      </c>
      <c r="E23" s="42"/>
      <c r="F23" s="42">
        <v>0</v>
      </c>
      <c r="G23" s="42">
        <v>0</v>
      </c>
      <c r="H23" s="42">
        <f t="shared" si="2"/>
        <v>0</v>
      </c>
      <c r="I23" s="42"/>
      <c r="J23" s="43">
        <f t="shared" si="0"/>
        <v>0</v>
      </c>
      <c r="K23" s="44">
        <f t="shared" si="0"/>
        <v>0</v>
      </c>
      <c r="L23" s="43">
        <f t="shared" si="3"/>
        <v>0</v>
      </c>
      <c r="M23" s="47"/>
      <c r="N23" s="25">
        <v>0</v>
      </c>
      <c r="O23" s="25">
        <v>0</v>
      </c>
      <c r="P23" s="25">
        <f t="shared" si="4"/>
        <v>0</v>
      </c>
      <c r="Q23" s="2"/>
      <c r="R23" s="3"/>
      <c r="S23" s="3"/>
      <c r="T23" s="5"/>
      <c r="AA23" s="45"/>
    </row>
    <row r="24" spans="1:33" ht="13.5" customHeight="1">
      <c r="A24" s="150" t="s">
        <v>15</v>
      </c>
      <c r="B24" s="42">
        <v>0</v>
      </c>
      <c r="C24" s="42">
        <v>0</v>
      </c>
      <c r="D24" s="42">
        <f t="shared" si="1"/>
        <v>0</v>
      </c>
      <c r="E24" s="42"/>
      <c r="F24" s="42">
        <v>0</v>
      </c>
      <c r="G24" s="42">
        <v>0</v>
      </c>
      <c r="H24" s="42">
        <f t="shared" si="2"/>
        <v>0</v>
      </c>
      <c r="I24" s="42"/>
      <c r="J24" s="43">
        <f t="shared" si="0"/>
        <v>0</v>
      </c>
      <c r="K24" s="44">
        <f t="shared" si="0"/>
        <v>0</v>
      </c>
      <c r="L24" s="43">
        <f t="shared" si="3"/>
        <v>0</v>
      </c>
      <c r="M24" s="47"/>
      <c r="N24" s="25">
        <v>0</v>
      </c>
      <c r="O24" s="25">
        <v>0</v>
      </c>
      <c r="P24" s="25">
        <f t="shared" si="4"/>
        <v>0</v>
      </c>
      <c r="Q24" s="2"/>
      <c r="R24" s="6"/>
      <c r="S24" s="6"/>
      <c r="T24" s="5"/>
      <c r="AA24" s="45"/>
      <c r="AB24" s="45"/>
      <c r="AC24" s="46"/>
      <c r="AE24" s="45"/>
      <c r="AG24" s="45"/>
    </row>
    <row r="25" spans="1:33" ht="13.5" customHeight="1">
      <c r="A25" s="150" t="s">
        <v>16</v>
      </c>
      <c r="B25" s="42">
        <v>0</v>
      </c>
      <c r="C25" s="42">
        <v>0</v>
      </c>
      <c r="D25" s="42">
        <f t="shared" si="1"/>
        <v>0</v>
      </c>
      <c r="E25" s="42"/>
      <c r="F25" s="42">
        <v>0</v>
      </c>
      <c r="G25" s="42">
        <v>0</v>
      </c>
      <c r="H25" s="42">
        <f t="shared" si="2"/>
        <v>0</v>
      </c>
      <c r="I25" s="42"/>
      <c r="J25" s="43">
        <f t="shared" ref="J25:K36" si="5">B25+F25</f>
        <v>0</v>
      </c>
      <c r="K25" s="44">
        <f t="shared" si="5"/>
        <v>0</v>
      </c>
      <c r="L25" s="43">
        <f t="shared" si="3"/>
        <v>0</v>
      </c>
      <c r="M25" s="47"/>
      <c r="N25" s="25">
        <v>0</v>
      </c>
      <c r="O25" s="25">
        <v>0</v>
      </c>
      <c r="P25" s="25">
        <f t="shared" si="4"/>
        <v>0</v>
      </c>
      <c r="Q25" s="2"/>
      <c r="R25" s="3"/>
      <c r="S25" s="3"/>
      <c r="T25" s="5"/>
      <c r="AA25" s="45"/>
    </row>
    <row r="26" spans="1:33" ht="13.5" customHeight="1">
      <c r="A26" s="150" t="s">
        <v>17</v>
      </c>
      <c r="B26" s="42">
        <v>1320833</v>
      </c>
      <c r="C26" s="42">
        <v>468619</v>
      </c>
      <c r="D26" s="42">
        <f t="shared" si="1"/>
        <v>1789452</v>
      </c>
      <c r="E26" s="42"/>
      <c r="F26" s="42">
        <v>0</v>
      </c>
      <c r="G26" s="42">
        <v>6962.2580645161288</v>
      </c>
      <c r="H26" s="42">
        <f t="shared" si="2"/>
        <v>6962.2580645161288</v>
      </c>
      <c r="I26" s="42"/>
      <c r="J26" s="43">
        <f t="shared" si="5"/>
        <v>1320833</v>
      </c>
      <c r="K26" s="44">
        <f t="shared" si="5"/>
        <v>475581.25806451612</v>
      </c>
      <c r="L26" s="43">
        <f t="shared" si="3"/>
        <v>1796414.2580645161</v>
      </c>
      <c r="M26" s="47"/>
      <c r="N26" s="25">
        <v>83658.548387096773</v>
      </c>
      <c r="O26" s="25">
        <v>0</v>
      </c>
      <c r="P26" s="25">
        <f t="shared" si="4"/>
        <v>83658.548387096773</v>
      </c>
      <c r="Q26" s="2"/>
      <c r="R26" s="6"/>
      <c r="S26" s="3"/>
      <c r="T26" s="5"/>
      <c r="AA26" s="45"/>
      <c r="AB26" s="45"/>
      <c r="AC26" s="46"/>
      <c r="AE26" s="45"/>
      <c r="AG26" s="45"/>
    </row>
    <row r="27" spans="1:33" ht="13.5" customHeight="1">
      <c r="A27" s="150" t="s">
        <v>18</v>
      </c>
      <c r="B27" s="42">
        <v>11568</v>
      </c>
      <c r="C27" s="42">
        <v>5850</v>
      </c>
      <c r="D27" s="42">
        <f t="shared" si="1"/>
        <v>17418</v>
      </c>
      <c r="E27" s="42"/>
      <c r="F27" s="42">
        <v>0</v>
      </c>
      <c r="G27" s="42">
        <v>0</v>
      </c>
      <c r="H27" s="42">
        <f t="shared" si="2"/>
        <v>0</v>
      </c>
      <c r="I27" s="42"/>
      <c r="J27" s="43">
        <f t="shared" si="5"/>
        <v>11568</v>
      </c>
      <c r="K27" s="44">
        <f t="shared" si="5"/>
        <v>5850</v>
      </c>
      <c r="L27" s="43">
        <f t="shared" si="3"/>
        <v>17418</v>
      </c>
      <c r="M27" s="47"/>
      <c r="N27" s="25">
        <v>0</v>
      </c>
      <c r="O27" s="25">
        <v>0</v>
      </c>
      <c r="P27" s="25">
        <f t="shared" si="4"/>
        <v>0</v>
      </c>
      <c r="Q27" s="2"/>
      <c r="R27" s="6"/>
      <c r="S27" s="3"/>
      <c r="T27" s="5"/>
      <c r="AA27" s="45"/>
      <c r="AB27" s="45"/>
      <c r="AC27" s="46"/>
    </row>
    <row r="28" spans="1:33" ht="13.5" customHeight="1">
      <c r="A28" s="150" t="s">
        <v>19</v>
      </c>
      <c r="B28" s="42">
        <v>127349</v>
      </c>
      <c r="C28" s="42">
        <v>523322</v>
      </c>
      <c r="D28" s="42">
        <f t="shared" si="1"/>
        <v>650671</v>
      </c>
      <c r="E28" s="42"/>
      <c r="F28" s="42">
        <v>0</v>
      </c>
      <c r="G28" s="42">
        <v>0</v>
      </c>
      <c r="H28" s="42">
        <f t="shared" si="2"/>
        <v>0</v>
      </c>
      <c r="I28" s="42"/>
      <c r="J28" s="43">
        <f t="shared" si="5"/>
        <v>127349</v>
      </c>
      <c r="K28" s="44">
        <f t="shared" si="5"/>
        <v>523322</v>
      </c>
      <c r="L28" s="43">
        <f t="shared" si="3"/>
        <v>650671</v>
      </c>
      <c r="M28" s="47"/>
      <c r="N28" s="25">
        <v>0</v>
      </c>
      <c r="O28" s="25">
        <v>0</v>
      </c>
      <c r="P28" s="25">
        <f t="shared" si="4"/>
        <v>0</v>
      </c>
      <c r="Q28" s="2"/>
      <c r="R28" s="6"/>
      <c r="S28" s="3"/>
      <c r="T28" s="5"/>
      <c r="AA28" s="45"/>
      <c r="AB28" s="45"/>
      <c r="AC28" s="46"/>
    </row>
    <row r="29" spans="1:33" ht="13.5" customHeight="1">
      <c r="A29" s="150" t="s">
        <v>20</v>
      </c>
      <c r="B29" s="42">
        <v>236716</v>
      </c>
      <c r="C29" s="42">
        <v>713499</v>
      </c>
      <c r="D29" s="42">
        <f t="shared" si="1"/>
        <v>950215</v>
      </c>
      <c r="E29" s="42"/>
      <c r="F29" s="42">
        <v>0</v>
      </c>
      <c r="G29" s="42">
        <v>0</v>
      </c>
      <c r="H29" s="42">
        <f t="shared" si="2"/>
        <v>0</v>
      </c>
      <c r="I29" s="42"/>
      <c r="J29" s="43">
        <f t="shared" si="5"/>
        <v>236716</v>
      </c>
      <c r="K29" s="44">
        <f t="shared" si="5"/>
        <v>713499</v>
      </c>
      <c r="L29" s="43">
        <f t="shared" si="3"/>
        <v>950215</v>
      </c>
      <c r="M29" s="47"/>
      <c r="N29" s="25">
        <v>0</v>
      </c>
      <c r="O29" s="25">
        <v>0</v>
      </c>
      <c r="P29" s="25">
        <f t="shared" si="4"/>
        <v>0</v>
      </c>
      <c r="Q29" s="2"/>
      <c r="R29" s="6"/>
      <c r="S29" s="3"/>
      <c r="T29" s="5"/>
      <c r="AA29" s="45"/>
      <c r="AB29" s="45"/>
      <c r="AC29" s="46"/>
    </row>
    <row r="30" spans="1:33" ht="13.5" customHeight="1">
      <c r="A30" s="150" t="s">
        <v>21</v>
      </c>
      <c r="B30" s="42">
        <v>738987</v>
      </c>
      <c r="C30" s="42">
        <v>430168</v>
      </c>
      <c r="D30" s="42">
        <f t="shared" si="1"/>
        <v>1169155</v>
      </c>
      <c r="E30" s="42"/>
      <c r="F30" s="42">
        <v>0</v>
      </c>
      <c r="G30" s="42">
        <v>0</v>
      </c>
      <c r="H30" s="42">
        <f t="shared" si="2"/>
        <v>0</v>
      </c>
      <c r="I30" s="42"/>
      <c r="J30" s="43">
        <f t="shared" si="5"/>
        <v>738987</v>
      </c>
      <c r="K30" s="44">
        <f t="shared" si="5"/>
        <v>430168</v>
      </c>
      <c r="L30" s="43">
        <f t="shared" si="3"/>
        <v>1169155</v>
      </c>
      <c r="M30" s="47"/>
      <c r="N30" s="25">
        <v>0</v>
      </c>
      <c r="O30" s="25">
        <v>0</v>
      </c>
      <c r="P30" s="25">
        <f t="shared" si="4"/>
        <v>0</v>
      </c>
      <c r="Q30" s="7"/>
      <c r="R30" s="6"/>
      <c r="S30" s="3"/>
      <c r="T30" s="5"/>
      <c r="AA30" s="45"/>
      <c r="AB30" s="45"/>
      <c r="AC30" s="46"/>
      <c r="AE30" s="45"/>
      <c r="AG30" s="45"/>
    </row>
    <row r="31" spans="1:33" ht="13.5" customHeight="1">
      <c r="A31" s="150" t="s">
        <v>22</v>
      </c>
      <c r="B31" s="42">
        <v>894301</v>
      </c>
      <c r="C31" s="42">
        <v>384364</v>
      </c>
      <c r="D31" s="42">
        <f t="shared" si="1"/>
        <v>1278665</v>
      </c>
      <c r="E31" s="42"/>
      <c r="F31" s="42">
        <v>0</v>
      </c>
      <c r="G31" s="42">
        <v>0</v>
      </c>
      <c r="H31" s="42">
        <f t="shared" si="2"/>
        <v>0</v>
      </c>
      <c r="I31" s="42"/>
      <c r="J31" s="43">
        <f t="shared" si="5"/>
        <v>894301</v>
      </c>
      <c r="K31" s="44">
        <f t="shared" si="5"/>
        <v>384364</v>
      </c>
      <c r="L31" s="43">
        <f t="shared" si="3"/>
        <v>1278665</v>
      </c>
      <c r="M31" s="47"/>
      <c r="N31" s="25">
        <v>0</v>
      </c>
      <c r="O31" s="25">
        <v>0</v>
      </c>
      <c r="P31" s="25">
        <f t="shared" si="4"/>
        <v>0</v>
      </c>
      <c r="Q31" s="8"/>
      <c r="R31" s="3"/>
      <c r="S31" s="3"/>
      <c r="T31" s="5"/>
      <c r="AA31" s="45"/>
      <c r="AB31" s="45"/>
      <c r="AC31" s="46"/>
    </row>
    <row r="32" spans="1:33" ht="13.5" customHeight="1">
      <c r="A32" s="150" t="s">
        <v>23</v>
      </c>
      <c r="B32" s="42">
        <v>210370</v>
      </c>
      <c r="C32" s="42">
        <v>75608</v>
      </c>
      <c r="D32" s="42">
        <f t="shared" si="1"/>
        <v>285978</v>
      </c>
      <c r="E32" s="42"/>
      <c r="F32" s="42">
        <v>0</v>
      </c>
      <c r="G32" s="42">
        <v>0</v>
      </c>
      <c r="H32" s="42">
        <f t="shared" si="2"/>
        <v>0</v>
      </c>
      <c r="I32" s="42"/>
      <c r="J32" s="43">
        <f t="shared" si="5"/>
        <v>210370</v>
      </c>
      <c r="K32" s="44">
        <f t="shared" si="5"/>
        <v>75608</v>
      </c>
      <c r="L32" s="43">
        <f t="shared" si="3"/>
        <v>285978</v>
      </c>
      <c r="M32" s="47"/>
      <c r="N32" s="25">
        <v>0</v>
      </c>
      <c r="O32" s="25">
        <v>0</v>
      </c>
      <c r="P32" s="25">
        <f t="shared" si="4"/>
        <v>0</v>
      </c>
      <c r="Q32" s="7"/>
      <c r="R32" s="3"/>
      <c r="S32" s="3"/>
      <c r="T32" s="5"/>
      <c r="AA32" s="45"/>
      <c r="AB32" s="45"/>
      <c r="AC32" s="46"/>
    </row>
    <row r="33" spans="1:33" ht="13.5" customHeight="1">
      <c r="A33" s="150" t="s">
        <v>24</v>
      </c>
      <c r="B33" s="42">
        <v>93246</v>
      </c>
      <c r="C33" s="42">
        <v>1976</v>
      </c>
      <c r="D33" s="42">
        <f t="shared" si="1"/>
        <v>95222</v>
      </c>
      <c r="E33" s="42"/>
      <c r="F33" s="42">
        <v>0</v>
      </c>
      <c r="G33" s="42">
        <v>0</v>
      </c>
      <c r="H33" s="42">
        <f t="shared" si="2"/>
        <v>0</v>
      </c>
      <c r="I33" s="42"/>
      <c r="J33" s="43">
        <f t="shared" si="5"/>
        <v>93246</v>
      </c>
      <c r="K33" s="44">
        <f t="shared" si="5"/>
        <v>1976</v>
      </c>
      <c r="L33" s="43">
        <f t="shared" si="3"/>
        <v>95222</v>
      </c>
      <c r="M33" s="47"/>
      <c r="N33" s="25">
        <v>0</v>
      </c>
      <c r="O33" s="25">
        <v>0</v>
      </c>
      <c r="P33" s="25">
        <f t="shared" si="4"/>
        <v>0</v>
      </c>
      <c r="Q33" s="7"/>
    </row>
    <row r="34" spans="1:33" ht="13.5" customHeight="1">
      <c r="A34" s="150" t="s">
        <v>25</v>
      </c>
      <c r="B34" s="42">
        <v>11880</v>
      </c>
      <c r="C34" s="42">
        <v>8352</v>
      </c>
      <c r="D34" s="42">
        <f t="shared" si="1"/>
        <v>20232</v>
      </c>
      <c r="E34" s="42"/>
      <c r="F34" s="42">
        <v>0</v>
      </c>
      <c r="G34" s="42">
        <v>0</v>
      </c>
      <c r="H34" s="42">
        <f t="shared" si="2"/>
        <v>0</v>
      </c>
      <c r="I34" s="42"/>
      <c r="J34" s="43">
        <f t="shared" si="5"/>
        <v>11880</v>
      </c>
      <c r="K34" s="44">
        <f t="shared" si="5"/>
        <v>8352</v>
      </c>
      <c r="L34" s="43">
        <f t="shared" si="3"/>
        <v>20232</v>
      </c>
      <c r="M34" s="47"/>
      <c r="N34" s="25">
        <v>0</v>
      </c>
      <c r="O34" s="25">
        <v>0</v>
      </c>
      <c r="P34" s="25">
        <f t="shared" si="4"/>
        <v>0</v>
      </c>
      <c r="Q34" s="7"/>
      <c r="AA34" s="45"/>
      <c r="AB34" s="45"/>
      <c r="AC34" s="46"/>
      <c r="AE34" s="45"/>
      <c r="AG34" s="45"/>
    </row>
    <row r="35" spans="1:33" ht="13.5" customHeight="1">
      <c r="A35" s="150" t="s">
        <v>26</v>
      </c>
      <c r="B35" s="42">
        <v>0</v>
      </c>
      <c r="C35" s="42">
        <v>0</v>
      </c>
      <c r="D35" s="42">
        <f t="shared" si="1"/>
        <v>0</v>
      </c>
      <c r="E35" s="42"/>
      <c r="F35" s="42">
        <v>0</v>
      </c>
      <c r="G35" s="42">
        <v>0</v>
      </c>
      <c r="H35" s="42">
        <f t="shared" si="2"/>
        <v>0</v>
      </c>
      <c r="I35" s="42"/>
      <c r="J35" s="43">
        <f t="shared" si="5"/>
        <v>0</v>
      </c>
      <c r="K35" s="44">
        <f t="shared" si="5"/>
        <v>0</v>
      </c>
      <c r="L35" s="43">
        <f t="shared" si="3"/>
        <v>0</v>
      </c>
      <c r="M35" s="47"/>
      <c r="N35" s="25">
        <v>0</v>
      </c>
      <c r="O35" s="25">
        <v>0</v>
      </c>
      <c r="P35" s="25">
        <f t="shared" si="4"/>
        <v>0</v>
      </c>
      <c r="Q35" s="7"/>
    </row>
    <row r="36" spans="1:33" ht="13.5" customHeight="1">
      <c r="A36" s="150" t="s">
        <v>27</v>
      </c>
      <c r="B36" s="42">
        <v>44632</v>
      </c>
      <c r="C36" s="42">
        <v>67992</v>
      </c>
      <c r="D36" s="42">
        <f t="shared" si="1"/>
        <v>112624</v>
      </c>
      <c r="E36" s="42"/>
      <c r="F36" s="42">
        <v>0</v>
      </c>
      <c r="G36" s="42">
        <v>0</v>
      </c>
      <c r="H36" s="42">
        <f t="shared" si="2"/>
        <v>0</v>
      </c>
      <c r="I36" s="42"/>
      <c r="J36" s="43">
        <f t="shared" si="5"/>
        <v>44632</v>
      </c>
      <c r="K36" s="44">
        <f t="shared" si="5"/>
        <v>67992</v>
      </c>
      <c r="L36" s="43">
        <f t="shared" si="3"/>
        <v>112624</v>
      </c>
      <c r="M36" s="47"/>
      <c r="N36" s="25">
        <v>17246</v>
      </c>
      <c r="O36" s="25">
        <v>0</v>
      </c>
      <c r="P36" s="25">
        <f>O36+N36</f>
        <v>17246</v>
      </c>
      <c r="Q36" s="7"/>
    </row>
    <row r="37" spans="1:33" ht="24.95" customHeight="1">
      <c r="A37" s="149" t="s">
        <v>51</v>
      </c>
      <c r="B37" s="147">
        <f>SUM(B9:B11)+SUM(B14:B25)</f>
        <v>10486612</v>
      </c>
      <c r="C37" s="147">
        <f>SUM(C9:C11)+SUM(C14:C25)</f>
        <v>17623137</v>
      </c>
      <c r="D37" s="147">
        <f>SUM(D9:D11)+SUM(D14:D25)</f>
        <v>26104999</v>
      </c>
      <c r="E37" s="147"/>
      <c r="F37" s="147">
        <f>SUM(F9:F11)+SUM(F14:F25)</f>
        <v>99825098</v>
      </c>
      <c r="G37" s="147">
        <f>SUM(G9:G11)+SUM(G14:G25)</f>
        <v>85039917</v>
      </c>
      <c r="H37" s="147">
        <f>SUM(H9:H11)+SUM(H14:H25)</f>
        <v>184865015</v>
      </c>
      <c r="I37" s="147"/>
      <c r="J37" s="147">
        <f>SUM(J9:J11)+SUM(J14:J25)</f>
        <v>110311710</v>
      </c>
      <c r="K37" s="147">
        <f>SUM(K9:K11)+SUM(K14:K25)</f>
        <v>102663054</v>
      </c>
      <c r="L37" s="147">
        <f>SUM(L9:L11)+SUM(L14:L25)</f>
        <v>212974764</v>
      </c>
      <c r="M37" s="147"/>
      <c r="N37" s="147">
        <f>SUM(N9:N11)+SUM(N14:N25)</f>
        <v>718236</v>
      </c>
      <c r="O37" s="147">
        <f>SUM(O9:O11)+SUM(O14:O25)</f>
        <v>2907832</v>
      </c>
      <c r="P37" s="147">
        <f>SUM(P9:P11)+SUM(P14:P25)</f>
        <v>3626068</v>
      </c>
      <c r="Q37" s="49"/>
    </row>
    <row r="38" spans="1:33" ht="13.5" customHeight="1">
      <c r="A38" s="150" t="s">
        <v>28</v>
      </c>
      <c r="B38" s="86">
        <f>+B12+SUM(B26:B29)+B35</f>
        <v>5722052</v>
      </c>
      <c r="C38" s="86">
        <f>+C12+SUM(C26:C29)+C35</f>
        <v>4194783</v>
      </c>
      <c r="D38" s="86">
        <f>+D12+SUM(D26:D29)+D35</f>
        <v>9916835</v>
      </c>
      <c r="E38" s="86"/>
      <c r="F38" s="86">
        <f>+F12+SUM(F26:F29)+F35</f>
        <v>218404</v>
      </c>
      <c r="G38" s="86">
        <f>+G12+SUM(G26:G29)+G35</f>
        <v>433852.25806451612</v>
      </c>
      <c r="H38" s="86">
        <f>+H12+SUM(H26:H29)+H35</f>
        <v>652256.25806451612</v>
      </c>
      <c r="I38" s="86"/>
      <c r="J38" s="86">
        <f>+J12+SUM(J26:J29)+J35</f>
        <v>5940456</v>
      </c>
      <c r="K38" s="86">
        <f>+K12+SUM(K26:K29)+K35</f>
        <v>4628635.2580645159</v>
      </c>
      <c r="L38" s="86">
        <f>+L12+SUM(L26:L29)+L35</f>
        <v>10569091.258064516</v>
      </c>
      <c r="M38" s="86"/>
      <c r="N38" s="86">
        <f>+N12+SUM(N26:N29)+N35</f>
        <v>83658.548387096773</v>
      </c>
      <c r="O38" s="86">
        <f>+O12+SUM(O26:O29)+O35</f>
        <v>0</v>
      </c>
      <c r="P38" s="86">
        <f>+P12+SUM(P26:P29)+P35</f>
        <v>83658.548387096773</v>
      </c>
      <c r="Q38" s="49"/>
    </row>
    <row r="39" spans="1:33" ht="13.5" customHeight="1">
      <c r="A39" s="150" t="s">
        <v>29</v>
      </c>
      <c r="B39" s="87">
        <f>+B13+SUM(B30:B34)+B36</f>
        <v>5694721</v>
      </c>
      <c r="C39" s="87">
        <f>+C13+SUM(C30:C34)+C36</f>
        <v>2578501</v>
      </c>
      <c r="D39" s="87">
        <f>D36+D34+D33+D32+D31+D30+D13</f>
        <v>8273222</v>
      </c>
      <c r="E39" s="87"/>
      <c r="F39" s="87">
        <f>+F13+SUM(F30:F34)+F36</f>
        <v>102694</v>
      </c>
      <c r="G39" s="87">
        <f>+G13+SUM(G30:G34)+G36</f>
        <v>219236</v>
      </c>
      <c r="H39" s="87">
        <f>+H13+SUM(H30:H34)+H36</f>
        <v>321930</v>
      </c>
      <c r="I39" s="87"/>
      <c r="J39" s="87">
        <f>+J13+SUM(J30:J34)+J36</f>
        <v>5797415</v>
      </c>
      <c r="K39" s="87">
        <f>+K13+SUM(K30:K34)+K36</f>
        <v>2797737</v>
      </c>
      <c r="L39" s="87">
        <f>+L13+SUM(L30:L34)+L36</f>
        <v>8595152</v>
      </c>
      <c r="M39" s="87"/>
      <c r="N39" s="87">
        <f>+N13+SUM(N30:N34)+N36</f>
        <v>134948</v>
      </c>
      <c r="O39" s="87">
        <f>+O13+SUM(O30:O34)+O36</f>
        <v>42832</v>
      </c>
      <c r="P39" s="87">
        <f>+P13+SUM(P30:P34)+P36</f>
        <v>177780</v>
      </c>
      <c r="Q39" s="49"/>
    </row>
    <row r="40" spans="1:33" ht="24.95" customHeight="1">
      <c r="A40" s="107" t="s">
        <v>41</v>
      </c>
      <c r="B40" s="108">
        <f t="shared" ref="B40:P40" si="6">SUM(B37:B39)</f>
        <v>21903385</v>
      </c>
      <c r="C40" s="108">
        <f t="shared" si="6"/>
        <v>24396421</v>
      </c>
      <c r="D40" s="108">
        <f t="shared" si="6"/>
        <v>44295056</v>
      </c>
      <c r="E40" s="108"/>
      <c r="F40" s="108">
        <f t="shared" si="6"/>
        <v>100146196</v>
      </c>
      <c r="G40" s="108">
        <f t="shared" si="6"/>
        <v>85693005.258064523</v>
      </c>
      <c r="H40" s="108">
        <f t="shared" si="6"/>
        <v>185839201.25806451</v>
      </c>
      <c r="I40" s="108"/>
      <c r="J40" s="108">
        <f t="shared" si="6"/>
        <v>122049581</v>
      </c>
      <c r="K40" s="108">
        <f t="shared" si="6"/>
        <v>110089426.25806451</v>
      </c>
      <c r="L40" s="108">
        <f t="shared" si="6"/>
        <v>232139007.25806451</v>
      </c>
      <c r="M40" s="108"/>
      <c r="N40" s="108">
        <f t="shared" si="6"/>
        <v>936842.54838709673</v>
      </c>
      <c r="O40" s="108">
        <f t="shared" si="6"/>
        <v>2950664</v>
      </c>
      <c r="P40" s="108">
        <f t="shared" si="6"/>
        <v>3887506.5483870967</v>
      </c>
      <c r="Q40" s="49"/>
    </row>
    <row r="41" spans="1:33" ht="12.6" customHeight="1">
      <c r="A41" s="19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33" ht="12.6" customHeight="1">
      <c r="A42" s="19" t="s">
        <v>58</v>
      </c>
      <c r="B42" s="84"/>
      <c r="C42" s="84"/>
      <c r="D42" s="84"/>
      <c r="E42" s="84"/>
      <c r="F42" s="84"/>
      <c r="G42" s="84"/>
      <c r="H42" s="84"/>
      <c r="I42" s="84"/>
      <c r="J42" s="84"/>
    </row>
  </sheetData>
  <mergeCells count="19">
    <mergeCell ref="H6:H8"/>
    <mergeCell ref="J6:J8"/>
    <mergeCell ref="K6:K8"/>
    <mergeCell ref="L6:L8"/>
    <mergeCell ref="A1:P1"/>
    <mergeCell ref="A2:P2"/>
    <mergeCell ref="A4:A8"/>
    <mergeCell ref="B4:D5"/>
    <mergeCell ref="F4:H5"/>
    <mergeCell ref="J4:L5"/>
    <mergeCell ref="N4:P5"/>
    <mergeCell ref="B6:B8"/>
    <mergeCell ref="C6:C8"/>
    <mergeCell ref="D6:D8"/>
    <mergeCell ref="N6:N8"/>
    <mergeCell ref="O6:O8"/>
    <mergeCell ref="P6:P8"/>
    <mergeCell ref="F6:F8"/>
    <mergeCell ref="G6:G8"/>
  </mergeCells>
  <pageMargins left="0.15748031496062992" right="0.15748031496062992" top="0.39370078740157483" bottom="0.39370078740157483" header="0.11811023622047245" footer="0.31496062992125984"/>
  <pageSetup paperSize="9" scale="8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zoomScaleNormal="100" zoomScaleSheetLayoutView="98" workbookViewId="0">
      <selection activeCell="K43" sqref="K43"/>
    </sheetView>
  </sheetViews>
  <sheetFormatPr defaultColWidth="9.140625" defaultRowHeight="12.6" customHeight="1"/>
  <cols>
    <col min="1" max="1" width="23.42578125" style="21" customWidth="1"/>
    <col min="2" max="4" width="12.7109375" style="21" customWidth="1"/>
    <col min="5" max="5" width="1.28515625" style="21" customWidth="1"/>
    <col min="6" max="8" width="12.7109375" style="21" customWidth="1"/>
    <col min="9" max="9" width="1.28515625" style="21" customWidth="1"/>
    <col min="10" max="12" width="12.7109375" style="21" customWidth="1"/>
    <col min="13" max="13" width="1.28515625" style="21" customWidth="1"/>
    <col min="14" max="14" width="9.7109375" style="21" customWidth="1"/>
    <col min="15" max="15" width="11.42578125" style="21" customWidth="1"/>
    <col min="16" max="16" width="12.42578125" style="21" customWidth="1"/>
    <col min="17" max="17" width="15.5703125" style="21" customWidth="1"/>
    <col min="18" max="18" width="9.140625" style="21"/>
    <col min="19" max="21" width="9.28515625" style="21" bestFit="1" customWidth="1"/>
    <col min="22" max="22" width="9.140625" style="21"/>
    <col min="23" max="24" width="9.28515625" style="21" bestFit="1" customWidth="1"/>
    <col min="25" max="25" width="9.5703125" style="21" bestFit="1" customWidth="1"/>
    <col min="26" max="26" width="9.140625" style="21"/>
    <col min="27" max="28" width="9.5703125" style="21" bestFit="1" customWidth="1"/>
    <col min="29" max="29" width="9.28515625" style="21" bestFit="1" customWidth="1"/>
    <col min="30" max="30" width="9.140625" style="21"/>
    <col min="31" max="33" width="9.28515625" style="21" bestFit="1" customWidth="1"/>
    <col min="34" max="16384" width="9.140625" style="21"/>
  </cols>
  <sheetData>
    <row r="1" spans="1:33" ht="12.75">
      <c r="A1" s="172" t="s">
        <v>118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33" ht="12.75">
      <c r="A2" s="173" t="s">
        <v>119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33" ht="12.6" customHeight="1">
      <c r="P3" s="41" t="s">
        <v>31</v>
      </c>
    </row>
    <row r="4" spans="1:33" ht="12.6" customHeight="1">
      <c r="A4" s="169" t="s">
        <v>54</v>
      </c>
      <c r="B4" s="169" t="s">
        <v>34</v>
      </c>
      <c r="C4" s="174"/>
      <c r="D4" s="174"/>
      <c r="E4" s="155"/>
      <c r="F4" s="169" t="s">
        <v>35</v>
      </c>
      <c r="G4" s="174"/>
      <c r="H4" s="174"/>
      <c r="I4" s="155"/>
      <c r="J4" s="169" t="s">
        <v>36</v>
      </c>
      <c r="K4" s="174"/>
      <c r="L4" s="174"/>
      <c r="M4" s="155"/>
      <c r="N4" s="169" t="s">
        <v>37</v>
      </c>
      <c r="O4" s="169"/>
      <c r="P4" s="169"/>
    </row>
    <row r="5" spans="1:33" ht="12.6" customHeight="1">
      <c r="A5" s="170"/>
      <c r="B5" s="175"/>
      <c r="C5" s="175"/>
      <c r="D5" s="175"/>
      <c r="E5" s="156"/>
      <c r="F5" s="175"/>
      <c r="G5" s="175"/>
      <c r="H5" s="175"/>
      <c r="I5" s="156"/>
      <c r="J5" s="175"/>
      <c r="K5" s="175"/>
      <c r="L5" s="175"/>
      <c r="M5" s="156"/>
      <c r="N5" s="170"/>
      <c r="O5" s="170"/>
      <c r="P5" s="170"/>
    </row>
    <row r="6" spans="1:33" ht="12.6" customHeight="1">
      <c r="A6" s="170"/>
      <c r="B6" s="169" t="s">
        <v>49</v>
      </c>
      <c r="C6" s="169" t="s">
        <v>46</v>
      </c>
      <c r="D6" s="169" t="s">
        <v>40</v>
      </c>
      <c r="E6" s="153"/>
      <c r="F6" s="169" t="s">
        <v>49</v>
      </c>
      <c r="G6" s="169" t="s">
        <v>46</v>
      </c>
      <c r="H6" s="169" t="s">
        <v>40</v>
      </c>
      <c r="I6" s="153"/>
      <c r="J6" s="169" t="s">
        <v>49</v>
      </c>
      <c r="K6" s="169" t="s">
        <v>46</v>
      </c>
      <c r="L6" s="169" t="s">
        <v>40</v>
      </c>
      <c r="M6" s="153"/>
      <c r="N6" s="169" t="s">
        <v>47</v>
      </c>
      <c r="O6" s="169" t="s">
        <v>48</v>
      </c>
      <c r="P6" s="169" t="s">
        <v>40</v>
      </c>
    </row>
    <row r="7" spans="1:33" ht="12.6" customHeight="1">
      <c r="A7" s="170"/>
      <c r="B7" s="170"/>
      <c r="C7" s="170"/>
      <c r="D7" s="170"/>
      <c r="E7" s="153"/>
      <c r="F7" s="170"/>
      <c r="G7" s="170"/>
      <c r="H7" s="170"/>
      <c r="I7" s="153"/>
      <c r="J7" s="170"/>
      <c r="K7" s="170"/>
      <c r="L7" s="170"/>
      <c r="M7" s="153"/>
      <c r="N7" s="170"/>
      <c r="O7" s="170"/>
      <c r="P7" s="170"/>
    </row>
    <row r="8" spans="1:33" ht="12.6" customHeight="1">
      <c r="A8" s="171"/>
      <c r="B8" s="171"/>
      <c r="C8" s="171"/>
      <c r="D8" s="171"/>
      <c r="E8" s="154"/>
      <c r="F8" s="171"/>
      <c r="G8" s="171"/>
      <c r="H8" s="171"/>
      <c r="I8" s="154"/>
      <c r="J8" s="171"/>
      <c r="K8" s="171"/>
      <c r="L8" s="171"/>
      <c r="M8" s="154"/>
      <c r="N8" s="171"/>
      <c r="O8" s="171"/>
      <c r="P8" s="171"/>
    </row>
    <row r="9" spans="1:33" ht="13.5" customHeight="1">
      <c r="A9" s="166" t="s">
        <v>0</v>
      </c>
      <c r="B9" s="42">
        <v>4391275</v>
      </c>
      <c r="C9" s="42">
        <v>10963739</v>
      </c>
      <c r="D9" s="42">
        <f>C9+B9</f>
        <v>15355014</v>
      </c>
      <c r="E9" s="42"/>
      <c r="F9" s="42">
        <v>72257197</v>
      </c>
      <c r="G9" s="42">
        <v>59623355</v>
      </c>
      <c r="H9" s="42">
        <f>G9+F9</f>
        <v>131880552</v>
      </c>
      <c r="I9" s="42"/>
      <c r="J9" s="43">
        <f t="shared" ref="J9:K24" si="0">B9+F9</f>
        <v>76648472</v>
      </c>
      <c r="K9" s="44">
        <f t="shared" si="0"/>
        <v>70587094</v>
      </c>
      <c r="L9" s="43">
        <f>K9+J9</f>
        <v>147235566</v>
      </c>
      <c r="M9" s="23"/>
      <c r="N9" s="25">
        <v>0</v>
      </c>
      <c r="O9" s="25">
        <v>0</v>
      </c>
      <c r="P9" s="25">
        <v>0</v>
      </c>
      <c r="Q9" s="2"/>
      <c r="R9" s="3"/>
      <c r="S9" s="3"/>
      <c r="T9" s="4"/>
      <c r="AA9" s="45"/>
      <c r="AB9" s="45"/>
      <c r="AC9" s="46"/>
    </row>
    <row r="10" spans="1:33" ht="13.5" customHeight="1">
      <c r="A10" s="166" t="s">
        <v>1</v>
      </c>
      <c r="B10" s="42">
        <v>2637858</v>
      </c>
      <c r="C10" s="42">
        <v>3897388</v>
      </c>
      <c r="D10" s="42">
        <f>C10+B10</f>
        <v>6535246</v>
      </c>
      <c r="E10" s="42"/>
      <c r="F10" s="42">
        <v>21671237</v>
      </c>
      <c r="G10" s="42">
        <v>14828026.699999999</v>
      </c>
      <c r="H10" s="42">
        <f>G10+F10</f>
        <v>36499263.700000003</v>
      </c>
      <c r="I10" s="42"/>
      <c r="J10" s="43">
        <f t="shared" si="0"/>
        <v>24309095</v>
      </c>
      <c r="K10" s="44">
        <f t="shared" si="0"/>
        <v>18725414.699999999</v>
      </c>
      <c r="L10" s="43">
        <f>K10+J10</f>
        <v>43034509.700000003</v>
      </c>
      <c r="M10" s="23"/>
      <c r="N10" s="25">
        <v>0</v>
      </c>
      <c r="O10" s="25">
        <v>0</v>
      </c>
      <c r="P10" s="25"/>
      <c r="Q10" s="2"/>
      <c r="R10" s="3"/>
      <c r="S10" s="3"/>
      <c r="T10" s="4"/>
      <c r="AA10" s="45"/>
      <c r="AB10" s="45"/>
      <c r="AC10" s="46"/>
    </row>
    <row r="11" spans="1:33" ht="13.5" customHeight="1">
      <c r="A11" s="166" t="s">
        <v>3</v>
      </c>
      <c r="B11" s="42">
        <v>856752</v>
      </c>
      <c r="C11" s="42">
        <v>1218306</v>
      </c>
      <c r="D11" s="42">
        <f t="shared" ref="D11:D36" si="1">C11+B11</f>
        <v>2075058</v>
      </c>
      <c r="E11" s="42"/>
      <c r="F11" s="42">
        <v>14851065</v>
      </c>
      <c r="G11" s="42">
        <v>15746290</v>
      </c>
      <c r="H11" s="42">
        <f t="shared" ref="H11:H36" si="2">G11+F11</f>
        <v>30597355</v>
      </c>
      <c r="I11" s="42"/>
      <c r="J11" s="43">
        <f t="shared" si="0"/>
        <v>15707817</v>
      </c>
      <c r="K11" s="44">
        <f t="shared" si="0"/>
        <v>16964596</v>
      </c>
      <c r="L11" s="43">
        <f t="shared" ref="L11:L36" si="3">K11+J11</f>
        <v>32672413</v>
      </c>
      <c r="M11" s="23"/>
      <c r="N11" s="25">
        <v>951183</v>
      </c>
      <c r="O11" s="25">
        <v>3110703</v>
      </c>
      <c r="P11" s="25">
        <f>O11+N11</f>
        <v>4061886</v>
      </c>
      <c r="Q11" s="2"/>
      <c r="R11" s="6"/>
      <c r="S11" s="6"/>
      <c r="T11" s="5"/>
      <c r="AA11" s="45"/>
      <c r="AB11" s="45"/>
      <c r="AC11" s="46"/>
      <c r="AE11" s="45"/>
      <c r="AF11" s="45"/>
      <c r="AG11" s="45"/>
    </row>
    <row r="12" spans="1:33" ht="13.5" customHeight="1">
      <c r="A12" s="166" t="s">
        <v>4</v>
      </c>
      <c r="B12" s="42">
        <v>4571943</v>
      </c>
      <c r="C12" s="42">
        <v>2206126</v>
      </c>
      <c r="D12" s="42">
        <f t="shared" si="1"/>
        <v>6778069</v>
      </c>
      <c r="E12" s="42"/>
      <c r="F12" s="42">
        <v>171456</v>
      </c>
      <c r="G12" s="42">
        <v>275995</v>
      </c>
      <c r="H12" s="42">
        <f t="shared" si="2"/>
        <v>447451</v>
      </c>
      <c r="I12" s="42"/>
      <c r="J12" s="43">
        <f t="shared" si="0"/>
        <v>4743399</v>
      </c>
      <c r="K12" s="44">
        <f t="shared" si="0"/>
        <v>2482121</v>
      </c>
      <c r="L12" s="43">
        <f t="shared" si="3"/>
        <v>7225520</v>
      </c>
      <c r="M12" s="23"/>
      <c r="N12" s="25">
        <v>0</v>
      </c>
      <c r="O12" s="25">
        <v>76</v>
      </c>
      <c r="P12" s="25">
        <f>O12+N12</f>
        <v>76</v>
      </c>
      <c r="Q12" s="2"/>
      <c r="R12" s="6"/>
      <c r="S12" s="6"/>
      <c r="T12" s="5"/>
      <c r="AA12" s="45"/>
      <c r="AB12" s="45"/>
      <c r="AC12" s="46"/>
      <c r="AE12" s="45"/>
      <c r="AF12" s="45"/>
      <c r="AG12" s="45"/>
    </row>
    <row r="13" spans="1:33" ht="13.5" customHeight="1">
      <c r="A13" s="166" t="s">
        <v>5</v>
      </c>
      <c r="B13" s="42">
        <v>4647101</v>
      </c>
      <c r="C13" s="42">
        <v>1842911</v>
      </c>
      <c r="D13" s="42">
        <f t="shared" si="1"/>
        <v>6490012</v>
      </c>
      <c r="E13" s="42"/>
      <c r="F13" s="42">
        <v>100160</v>
      </c>
      <c r="G13" s="42">
        <v>165062</v>
      </c>
      <c r="H13" s="42">
        <f t="shared" si="2"/>
        <v>265222</v>
      </c>
      <c r="I13" s="42"/>
      <c r="J13" s="43">
        <f t="shared" si="0"/>
        <v>4747261</v>
      </c>
      <c r="K13" s="44">
        <f t="shared" si="0"/>
        <v>2007973</v>
      </c>
      <c r="L13" s="43">
        <f t="shared" si="3"/>
        <v>6755234</v>
      </c>
      <c r="M13" s="23"/>
      <c r="N13" s="48">
        <v>0</v>
      </c>
      <c r="O13" s="48">
        <v>15350</v>
      </c>
      <c r="P13" s="25">
        <f>O13+N13</f>
        <v>15350</v>
      </c>
      <c r="Q13" s="2"/>
      <c r="R13" s="6"/>
      <c r="S13" s="6"/>
      <c r="T13" s="5"/>
      <c r="AA13" s="45"/>
      <c r="AB13" s="45"/>
      <c r="AC13" s="46"/>
      <c r="AE13" s="45"/>
      <c r="AF13" s="45"/>
      <c r="AG13" s="45"/>
    </row>
    <row r="14" spans="1:33" ht="13.5" customHeight="1">
      <c r="A14" s="166" t="s">
        <v>6</v>
      </c>
      <c r="B14" s="42">
        <v>164236</v>
      </c>
      <c r="C14" s="42">
        <v>58114</v>
      </c>
      <c r="D14" s="42">
        <f t="shared" si="1"/>
        <v>222350</v>
      </c>
      <c r="E14" s="42"/>
      <c r="F14" s="42">
        <v>8939</v>
      </c>
      <c r="G14" s="42">
        <v>0</v>
      </c>
      <c r="H14" s="42">
        <f t="shared" si="2"/>
        <v>8939</v>
      </c>
      <c r="I14" s="42"/>
      <c r="J14" s="43">
        <f t="shared" si="0"/>
        <v>173175</v>
      </c>
      <c r="K14" s="44">
        <f t="shared" si="0"/>
        <v>58114</v>
      </c>
      <c r="L14" s="43">
        <f t="shared" si="3"/>
        <v>231289</v>
      </c>
      <c r="M14" s="23"/>
      <c r="N14" s="25">
        <v>0</v>
      </c>
      <c r="O14" s="25">
        <v>0</v>
      </c>
      <c r="P14" s="25">
        <f>O14+N14</f>
        <v>0</v>
      </c>
      <c r="Q14" s="2"/>
      <c r="R14" s="6"/>
      <c r="S14" s="3"/>
      <c r="T14" s="5"/>
      <c r="AA14" s="45"/>
      <c r="AB14" s="45"/>
      <c r="AC14" s="46"/>
    </row>
    <row r="15" spans="1:33" ht="13.5" customHeight="1">
      <c r="A15" s="166" t="s">
        <v>7</v>
      </c>
      <c r="B15" s="42">
        <v>856602</v>
      </c>
      <c r="C15" s="42">
        <v>840901</v>
      </c>
      <c r="D15" s="42">
        <f t="shared" si="1"/>
        <v>1697503</v>
      </c>
      <c r="E15" s="42"/>
      <c r="F15" s="42">
        <v>1110937</v>
      </c>
      <c r="G15" s="42">
        <v>932883</v>
      </c>
      <c r="H15" s="42">
        <f t="shared" si="2"/>
        <v>2043820</v>
      </c>
      <c r="I15" s="42"/>
      <c r="J15" s="43">
        <f t="shared" si="0"/>
        <v>1967539</v>
      </c>
      <c r="K15" s="44">
        <f t="shared" si="0"/>
        <v>1773784</v>
      </c>
      <c r="L15" s="43">
        <f>K15+J15</f>
        <v>3741323</v>
      </c>
      <c r="M15" s="23"/>
      <c r="N15" s="25">
        <v>0</v>
      </c>
      <c r="O15" s="25">
        <v>0</v>
      </c>
      <c r="P15" s="25">
        <v>0</v>
      </c>
      <c r="Q15" s="2"/>
      <c r="R15" s="6"/>
      <c r="S15" s="3"/>
      <c r="T15" s="5"/>
      <c r="AA15" s="45"/>
      <c r="AB15" s="45"/>
      <c r="AC15" s="46"/>
    </row>
    <row r="16" spans="1:33" ht="13.5" customHeight="1">
      <c r="A16" s="166" t="s">
        <v>8</v>
      </c>
      <c r="B16" s="42">
        <v>197365</v>
      </c>
      <c r="C16" s="42">
        <v>120473</v>
      </c>
      <c r="D16" s="42">
        <f t="shared" si="1"/>
        <v>317838</v>
      </c>
      <c r="E16" s="42"/>
      <c r="F16" s="42">
        <v>0</v>
      </c>
      <c r="G16" s="42">
        <v>0</v>
      </c>
      <c r="H16" s="42">
        <f t="shared" si="2"/>
        <v>0</v>
      </c>
      <c r="I16" s="42"/>
      <c r="J16" s="43">
        <f t="shared" si="0"/>
        <v>197365</v>
      </c>
      <c r="K16" s="44">
        <f t="shared" si="0"/>
        <v>120473</v>
      </c>
      <c r="L16" s="43">
        <f t="shared" si="3"/>
        <v>317838</v>
      </c>
      <c r="M16" s="47"/>
      <c r="N16" s="25">
        <v>0</v>
      </c>
      <c r="O16" s="25">
        <v>0</v>
      </c>
      <c r="P16" s="25">
        <f>O16+N16</f>
        <v>0</v>
      </c>
      <c r="Q16" s="2"/>
      <c r="R16" s="6"/>
      <c r="S16" s="3"/>
      <c r="T16" s="5"/>
      <c r="AA16" s="45"/>
      <c r="AB16" s="45"/>
      <c r="AC16" s="46"/>
    </row>
    <row r="17" spans="1:33" ht="13.5" customHeight="1">
      <c r="A17" s="166" t="s">
        <v>9</v>
      </c>
      <c r="B17" s="42">
        <v>0</v>
      </c>
      <c r="C17" s="42">
        <v>0</v>
      </c>
      <c r="D17" s="42">
        <f t="shared" si="1"/>
        <v>0</v>
      </c>
      <c r="E17" s="42"/>
      <c r="F17" s="42">
        <v>0</v>
      </c>
      <c r="G17" s="42">
        <v>0</v>
      </c>
      <c r="H17" s="42">
        <f t="shared" si="2"/>
        <v>0</v>
      </c>
      <c r="I17" s="42"/>
      <c r="J17" s="43">
        <f t="shared" si="0"/>
        <v>0</v>
      </c>
      <c r="K17" s="44">
        <f t="shared" si="0"/>
        <v>0</v>
      </c>
      <c r="L17" s="43">
        <f t="shared" si="3"/>
        <v>0</v>
      </c>
      <c r="M17" s="47"/>
      <c r="N17" s="42">
        <v>0</v>
      </c>
      <c r="O17" s="25">
        <v>0</v>
      </c>
      <c r="P17" s="25">
        <f t="shared" ref="P17:P35" si="4">O17+N17</f>
        <v>0</v>
      </c>
      <c r="Q17" s="2"/>
      <c r="R17" s="6"/>
      <c r="S17" s="6"/>
      <c r="T17" s="5"/>
      <c r="AA17" s="45"/>
      <c r="AB17" s="45"/>
      <c r="AC17" s="46"/>
    </row>
    <row r="18" spans="1:33" ht="13.5" customHeight="1">
      <c r="A18" s="166" t="s">
        <v>10</v>
      </c>
      <c r="B18" s="42">
        <v>61546</v>
      </c>
      <c r="C18" s="42">
        <v>23717</v>
      </c>
      <c r="D18" s="42">
        <f t="shared" si="1"/>
        <v>85263</v>
      </c>
      <c r="E18" s="42"/>
      <c r="F18" s="42">
        <v>0</v>
      </c>
      <c r="G18" s="42">
        <v>0</v>
      </c>
      <c r="H18" s="42">
        <f t="shared" si="2"/>
        <v>0</v>
      </c>
      <c r="I18" s="42"/>
      <c r="J18" s="43">
        <f t="shared" si="0"/>
        <v>61546</v>
      </c>
      <c r="K18" s="44">
        <f t="shared" si="0"/>
        <v>23717</v>
      </c>
      <c r="L18" s="43">
        <f t="shared" si="3"/>
        <v>85263</v>
      </c>
      <c r="M18" s="47"/>
      <c r="N18" s="25">
        <v>0</v>
      </c>
      <c r="O18" s="25">
        <v>0</v>
      </c>
      <c r="P18" s="25">
        <f t="shared" si="4"/>
        <v>0</v>
      </c>
      <c r="Q18" s="2"/>
      <c r="R18" s="3"/>
      <c r="S18" s="3"/>
      <c r="T18" s="5"/>
      <c r="AA18" s="45"/>
      <c r="AB18" s="45"/>
      <c r="AC18" s="46"/>
    </row>
    <row r="19" spans="1:33" ht="13.5" customHeight="1">
      <c r="A19" s="166" t="s">
        <v>11</v>
      </c>
      <c r="B19" s="42">
        <v>75884</v>
      </c>
      <c r="C19" s="42">
        <v>189485</v>
      </c>
      <c r="D19" s="42">
        <f t="shared" si="1"/>
        <v>265369</v>
      </c>
      <c r="E19" s="42"/>
      <c r="F19" s="42">
        <v>0</v>
      </c>
      <c r="G19" s="42">
        <v>0</v>
      </c>
      <c r="H19" s="42">
        <f t="shared" si="2"/>
        <v>0</v>
      </c>
      <c r="I19" s="42"/>
      <c r="J19" s="43">
        <f t="shared" si="0"/>
        <v>75884</v>
      </c>
      <c r="K19" s="44">
        <f t="shared" si="0"/>
        <v>189485</v>
      </c>
      <c r="L19" s="43">
        <f t="shared" si="3"/>
        <v>265369</v>
      </c>
      <c r="M19" s="47"/>
      <c r="N19" s="25">
        <v>0</v>
      </c>
      <c r="O19" s="25">
        <v>0</v>
      </c>
      <c r="P19" s="25">
        <f t="shared" si="4"/>
        <v>0</v>
      </c>
      <c r="Q19" s="2"/>
      <c r="R19" s="3"/>
      <c r="S19" s="3"/>
      <c r="T19" s="5"/>
      <c r="AA19" s="45"/>
      <c r="AB19" s="45"/>
      <c r="AC19" s="46"/>
    </row>
    <row r="20" spans="1:33" ht="13.5" customHeight="1">
      <c r="A20" s="26" t="s">
        <v>12</v>
      </c>
      <c r="B20" s="42">
        <v>0</v>
      </c>
      <c r="C20" s="42">
        <v>0</v>
      </c>
      <c r="D20" s="42">
        <f t="shared" si="1"/>
        <v>0</v>
      </c>
      <c r="E20" s="42"/>
      <c r="F20" s="42">
        <v>0</v>
      </c>
      <c r="G20" s="42">
        <v>0</v>
      </c>
      <c r="H20" s="42">
        <f t="shared" si="2"/>
        <v>0</v>
      </c>
      <c r="I20" s="42"/>
      <c r="J20" s="43">
        <f t="shared" si="0"/>
        <v>0</v>
      </c>
      <c r="K20" s="44">
        <f t="shared" si="0"/>
        <v>0</v>
      </c>
      <c r="L20" s="43">
        <f t="shared" si="3"/>
        <v>0</v>
      </c>
      <c r="M20" s="47"/>
      <c r="N20" s="25">
        <v>0</v>
      </c>
      <c r="O20" s="25">
        <v>0</v>
      </c>
      <c r="P20" s="25">
        <f t="shared" si="4"/>
        <v>0</v>
      </c>
      <c r="Q20" s="2"/>
      <c r="R20" s="6"/>
      <c r="S20" s="6"/>
      <c r="T20" s="5"/>
    </row>
    <row r="21" spans="1:33" ht="13.5" customHeight="1">
      <c r="A21" s="26" t="s">
        <v>2</v>
      </c>
      <c r="B21" s="42">
        <v>1069012</v>
      </c>
      <c r="C21" s="42">
        <v>1507526</v>
      </c>
      <c r="D21" s="42"/>
      <c r="E21" s="42"/>
      <c r="F21" s="42">
        <v>3593216</v>
      </c>
      <c r="G21" s="42">
        <v>3486041</v>
      </c>
      <c r="H21" s="42">
        <f t="shared" si="2"/>
        <v>7079257</v>
      </c>
      <c r="I21" s="42"/>
      <c r="J21" s="43">
        <f>B21+F21</f>
        <v>4662228</v>
      </c>
      <c r="K21" s="44">
        <f t="shared" si="0"/>
        <v>4993567</v>
      </c>
      <c r="L21" s="43">
        <f t="shared" si="3"/>
        <v>9655795</v>
      </c>
      <c r="M21" s="47"/>
      <c r="N21" s="25">
        <v>0</v>
      </c>
      <c r="O21" s="25">
        <v>0</v>
      </c>
      <c r="P21" s="25"/>
      <c r="Q21" s="2"/>
      <c r="R21" s="6"/>
      <c r="S21" s="6"/>
      <c r="T21" s="5"/>
    </row>
    <row r="22" spans="1:33" ht="13.5" customHeight="1">
      <c r="A22" s="26" t="s">
        <v>13</v>
      </c>
      <c r="B22" s="42">
        <v>188</v>
      </c>
      <c r="C22" s="42">
        <v>24</v>
      </c>
      <c r="D22" s="42">
        <f t="shared" si="1"/>
        <v>212</v>
      </c>
      <c r="E22" s="42"/>
      <c r="F22" s="42">
        <v>0</v>
      </c>
      <c r="G22" s="42">
        <v>0</v>
      </c>
      <c r="H22" s="42">
        <f t="shared" si="2"/>
        <v>0</v>
      </c>
      <c r="I22" s="42"/>
      <c r="J22" s="43">
        <f t="shared" si="0"/>
        <v>188</v>
      </c>
      <c r="K22" s="44">
        <f t="shared" si="0"/>
        <v>24</v>
      </c>
      <c r="L22" s="43">
        <f t="shared" si="3"/>
        <v>212</v>
      </c>
      <c r="M22" s="47"/>
      <c r="N22" s="25">
        <v>0</v>
      </c>
      <c r="O22" s="25">
        <v>0</v>
      </c>
      <c r="P22" s="25">
        <f t="shared" si="4"/>
        <v>0</v>
      </c>
      <c r="Q22" s="2"/>
      <c r="R22" s="3"/>
      <c r="S22" s="3"/>
      <c r="T22" s="5"/>
    </row>
    <row r="23" spans="1:33" ht="13.5" customHeight="1">
      <c r="A23" s="166" t="s">
        <v>14</v>
      </c>
      <c r="B23" s="42">
        <v>0</v>
      </c>
      <c r="C23" s="42">
        <v>0</v>
      </c>
      <c r="D23" s="42">
        <f t="shared" si="1"/>
        <v>0</v>
      </c>
      <c r="E23" s="42"/>
      <c r="F23" s="42">
        <v>0</v>
      </c>
      <c r="G23" s="42">
        <v>0</v>
      </c>
      <c r="H23" s="42">
        <f t="shared" si="2"/>
        <v>0</v>
      </c>
      <c r="I23" s="42"/>
      <c r="J23" s="43">
        <f t="shared" si="0"/>
        <v>0</v>
      </c>
      <c r="K23" s="44">
        <f t="shared" si="0"/>
        <v>0</v>
      </c>
      <c r="L23" s="43">
        <f t="shared" si="3"/>
        <v>0</v>
      </c>
      <c r="M23" s="47"/>
      <c r="N23" s="25">
        <v>0</v>
      </c>
      <c r="O23" s="25">
        <v>0</v>
      </c>
      <c r="P23" s="25">
        <f t="shared" si="4"/>
        <v>0</v>
      </c>
      <c r="Q23" s="2"/>
      <c r="R23" s="3"/>
      <c r="S23" s="3"/>
      <c r="T23" s="5"/>
      <c r="AA23" s="45"/>
    </row>
    <row r="24" spans="1:33" ht="13.5" customHeight="1">
      <c r="A24" s="166" t="s">
        <v>15</v>
      </c>
      <c r="B24" s="42">
        <v>0</v>
      </c>
      <c r="C24" s="42">
        <v>0</v>
      </c>
      <c r="D24" s="42">
        <f t="shared" si="1"/>
        <v>0</v>
      </c>
      <c r="E24" s="42"/>
      <c r="F24" s="42">
        <v>0</v>
      </c>
      <c r="G24" s="42">
        <v>0</v>
      </c>
      <c r="H24" s="42">
        <f t="shared" si="2"/>
        <v>0</v>
      </c>
      <c r="I24" s="42"/>
      <c r="J24" s="43">
        <f t="shared" si="0"/>
        <v>0</v>
      </c>
      <c r="K24" s="44">
        <f t="shared" si="0"/>
        <v>0</v>
      </c>
      <c r="L24" s="43">
        <f t="shared" si="3"/>
        <v>0</v>
      </c>
      <c r="M24" s="47"/>
      <c r="N24" s="25">
        <v>0</v>
      </c>
      <c r="O24" s="25">
        <v>0</v>
      </c>
      <c r="P24" s="25">
        <f t="shared" si="4"/>
        <v>0</v>
      </c>
      <c r="Q24" s="2"/>
      <c r="R24" s="6"/>
      <c r="S24" s="6"/>
      <c r="T24" s="5"/>
      <c r="AA24" s="45"/>
      <c r="AB24" s="45"/>
      <c r="AC24" s="46"/>
      <c r="AE24" s="45"/>
      <c r="AG24" s="45"/>
    </row>
    <row r="25" spans="1:33" ht="13.5" customHeight="1">
      <c r="A25" s="166" t="s">
        <v>16</v>
      </c>
      <c r="B25" s="42">
        <v>0</v>
      </c>
      <c r="C25" s="42">
        <v>0</v>
      </c>
      <c r="D25" s="42">
        <f t="shared" si="1"/>
        <v>0</v>
      </c>
      <c r="E25" s="42"/>
      <c r="F25" s="42">
        <v>0</v>
      </c>
      <c r="G25" s="42">
        <v>0</v>
      </c>
      <c r="H25" s="42">
        <f t="shared" si="2"/>
        <v>0</v>
      </c>
      <c r="I25" s="42"/>
      <c r="J25" s="43">
        <f t="shared" ref="J25:K36" si="5">B25+F25</f>
        <v>0</v>
      </c>
      <c r="K25" s="44">
        <f t="shared" si="5"/>
        <v>0</v>
      </c>
      <c r="L25" s="43">
        <f t="shared" si="3"/>
        <v>0</v>
      </c>
      <c r="M25" s="47"/>
      <c r="N25" s="25">
        <v>0</v>
      </c>
      <c r="O25" s="25">
        <v>0</v>
      </c>
      <c r="P25" s="25">
        <f t="shared" si="4"/>
        <v>0</v>
      </c>
      <c r="Q25" s="2"/>
      <c r="R25" s="3"/>
      <c r="S25" s="3"/>
      <c r="T25" s="5"/>
      <c r="AA25" s="45"/>
    </row>
    <row r="26" spans="1:33" ht="13.5" customHeight="1">
      <c r="A26" s="166" t="s">
        <v>17</v>
      </c>
      <c r="B26" s="42">
        <v>1135387</v>
      </c>
      <c r="C26" s="42">
        <v>154728</v>
      </c>
      <c r="D26" s="42">
        <f t="shared" si="1"/>
        <v>1290115</v>
      </c>
      <c r="E26" s="42"/>
      <c r="F26" s="42">
        <v>31173</v>
      </c>
      <c r="G26" s="42">
        <v>97879</v>
      </c>
      <c r="H26" s="42">
        <f t="shared" si="2"/>
        <v>129052</v>
      </c>
      <c r="I26" s="42"/>
      <c r="J26" s="43">
        <f t="shared" si="5"/>
        <v>1166560</v>
      </c>
      <c r="K26" s="44">
        <f t="shared" si="5"/>
        <v>252607</v>
      </c>
      <c r="L26" s="43">
        <f t="shared" si="3"/>
        <v>1419167</v>
      </c>
      <c r="M26" s="47"/>
      <c r="N26" s="25">
        <v>8664</v>
      </c>
      <c r="O26" s="25">
        <v>0</v>
      </c>
      <c r="P26" s="25">
        <f t="shared" si="4"/>
        <v>8664</v>
      </c>
      <c r="Q26" s="2"/>
      <c r="R26" s="6"/>
      <c r="S26" s="3"/>
      <c r="T26" s="5"/>
      <c r="AA26" s="45"/>
      <c r="AB26" s="45"/>
      <c r="AC26" s="46"/>
      <c r="AE26" s="45"/>
      <c r="AG26" s="45"/>
    </row>
    <row r="27" spans="1:33" ht="13.5" customHeight="1">
      <c r="A27" s="166" t="s">
        <v>18</v>
      </c>
      <c r="B27" s="42">
        <v>12076</v>
      </c>
      <c r="C27" s="42">
        <v>7083</v>
      </c>
      <c r="D27" s="42">
        <f t="shared" si="1"/>
        <v>19159</v>
      </c>
      <c r="E27" s="42"/>
      <c r="F27" s="42">
        <v>0</v>
      </c>
      <c r="G27" s="42">
        <v>0</v>
      </c>
      <c r="H27" s="42">
        <f t="shared" si="2"/>
        <v>0</v>
      </c>
      <c r="I27" s="42"/>
      <c r="J27" s="43">
        <f t="shared" si="5"/>
        <v>12076</v>
      </c>
      <c r="K27" s="44">
        <f t="shared" si="5"/>
        <v>7083</v>
      </c>
      <c r="L27" s="43">
        <f t="shared" si="3"/>
        <v>19159</v>
      </c>
      <c r="M27" s="47"/>
      <c r="N27" s="25">
        <v>0</v>
      </c>
      <c r="O27" s="25">
        <v>0</v>
      </c>
      <c r="P27" s="25">
        <f t="shared" si="4"/>
        <v>0</v>
      </c>
      <c r="Q27" s="2"/>
      <c r="R27" s="6"/>
      <c r="S27" s="3"/>
      <c r="T27" s="5"/>
      <c r="AA27" s="45"/>
      <c r="AB27" s="45"/>
      <c r="AC27" s="46"/>
    </row>
    <row r="28" spans="1:33" ht="13.5" customHeight="1">
      <c r="A28" s="166" t="s">
        <v>19</v>
      </c>
      <c r="B28" s="42">
        <v>130356</v>
      </c>
      <c r="C28" s="42">
        <v>494487</v>
      </c>
      <c r="D28" s="42">
        <f t="shared" si="1"/>
        <v>624843</v>
      </c>
      <c r="E28" s="42"/>
      <c r="F28" s="42">
        <v>0</v>
      </c>
      <c r="G28" s="42">
        <v>0</v>
      </c>
      <c r="H28" s="42">
        <f t="shared" si="2"/>
        <v>0</v>
      </c>
      <c r="I28" s="42"/>
      <c r="J28" s="43">
        <f t="shared" si="5"/>
        <v>130356</v>
      </c>
      <c r="K28" s="44">
        <f t="shared" si="5"/>
        <v>494487</v>
      </c>
      <c r="L28" s="43">
        <f t="shared" si="3"/>
        <v>624843</v>
      </c>
      <c r="M28" s="47"/>
      <c r="N28" s="25">
        <v>0</v>
      </c>
      <c r="O28" s="25">
        <v>0</v>
      </c>
      <c r="P28" s="25">
        <f t="shared" si="4"/>
        <v>0</v>
      </c>
      <c r="Q28" s="2"/>
      <c r="R28" s="6"/>
      <c r="S28" s="3"/>
      <c r="T28" s="5"/>
      <c r="AA28" s="45"/>
      <c r="AB28" s="45"/>
      <c r="AC28" s="46"/>
    </row>
    <row r="29" spans="1:33" ht="13.5" customHeight="1">
      <c r="A29" s="166" t="s">
        <v>20</v>
      </c>
      <c r="B29" s="42">
        <v>270252</v>
      </c>
      <c r="C29" s="42">
        <v>806339</v>
      </c>
      <c r="D29" s="42">
        <f t="shared" si="1"/>
        <v>1076591</v>
      </c>
      <c r="E29" s="42"/>
      <c r="F29" s="42">
        <v>0</v>
      </c>
      <c r="G29" s="42">
        <v>0</v>
      </c>
      <c r="H29" s="42">
        <f t="shared" si="2"/>
        <v>0</v>
      </c>
      <c r="I29" s="42"/>
      <c r="J29" s="43">
        <f t="shared" si="5"/>
        <v>270252</v>
      </c>
      <c r="K29" s="44">
        <f t="shared" si="5"/>
        <v>806339</v>
      </c>
      <c r="L29" s="43">
        <f t="shared" si="3"/>
        <v>1076591</v>
      </c>
      <c r="M29" s="47"/>
      <c r="N29" s="25">
        <v>0</v>
      </c>
      <c r="O29" s="25">
        <v>0</v>
      </c>
      <c r="P29" s="25">
        <f t="shared" si="4"/>
        <v>0</v>
      </c>
      <c r="Q29" s="2"/>
      <c r="R29" s="6"/>
      <c r="S29" s="3"/>
      <c r="T29" s="5"/>
      <c r="AA29" s="45"/>
      <c r="AB29" s="45"/>
      <c r="AC29" s="46"/>
    </row>
    <row r="30" spans="1:33" ht="13.5" customHeight="1">
      <c r="A30" s="166" t="s">
        <v>21</v>
      </c>
      <c r="B30" s="42">
        <v>787198</v>
      </c>
      <c r="C30" s="42">
        <v>464130</v>
      </c>
      <c r="D30" s="42">
        <f t="shared" si="1"/>
        <v>1251328</v>
      </c>
      <c r="E30" s="42"/>
      <c r="F30" s="42">
        <v>0</v>
      </c>
      <c r="G30" s="42">
        <v>0</v>
      </c>
      <c r="H30" s="42">
        <f t="shared" si="2"/>
        <v>0</v>
      </c>
      <c r="I30" s="42"/>
      <c r="J30" s="43">
        <f t="shared" si="5"/>
        <v>787198</v>
      </c>
      <c r="K30" s="44">
        <f t="shared" si="5"/>
        <v>464130</v>
      </c>
      <c r="L30" s="43">
        <f t="shared" si="3"/>
        <v>1251328</v>
      </c>
      <c r="M30" s="47"/>
      <c r="N30" s="25">
        <v>0</v>
      </c>
      <c r="O30" s="25">
        <v>0</v>
      </c>
      <c r="P30" s="25">
        <f t="shared" si="4"/>
        <v>0</v>
      </c>
      <c r="Q30" s="7"/>
      <c r="R30" s="6"/>
      <c r="S30" s="3"/>
      <c r="T30" s="5"/>
      <c r="AA30" s="45"/>
      <c r="AB30" s="45"/>
      <c r="AC30" s="46"/>
      <c r="AE30" s="45"/>
      <c r="AG30" s="45"/>
    </row>
    <row r="31" spans="1:33" ht="13.5" customHeight="1">
      <c r="A31" s="166" t="s">
        <v>22</v>
      </c>
      <c r="B31" s="42">
        <v>1017096</v>
      </c>
      <c r="C31" s="42">
        <v>329607</v>
      </c>
      <c r="D31" s="42">
        <f t="shared" si="1"/>
        <v>1346703</v>
      </c>
      <c r="E31" s="42"/>
      <c r="F31" s="42">
        <v>0</v>
      </c>
      <c r="G31" s="42">
        <v>713</v>
      </c>
      <c r="H31" s="42">
        <f t="shared" si="2"/>
        <v>713</v>
      </c>
      <c r="I31" s="42"/>
      <c r="J31" s="43">
        <f t="shared" si="5"/>
        <v>1017096</v>
      </c>
      <c r="K31" s="44">
        <f t="shared" si="5"/>
        <v>330320</v>
      </c>
      <c r="L31" s="43">
        <f t="shared" si="3"/>
        <v>1347416</v>
      </c>
      <c r="M31" s="47"/>
      <c r="N31" s="25">
        <v>0</v>
      </c>
      <c r="O31" s="25">
        <v>0</v>
      </c>
      <c r="P31" s="25">
        <f t="shared" si="4"/>
        <v>0</v>
      </c>
      <c r="Q31" s="8"/>
      <c r="R31" s="3"/>
      <c r="S31" s="3"/>
      <c r="T31" s="5"/>
      <c r="AA31" s="45"/>
      <c r="AB31" s="45"/>
      <c r="AC31" s="46"/>
    </row>
    <row r="32" spans="1:33" ht="13.5" customHeight="1">
      <c r="A32" s="166" t="s">
        <v>23</v>
      </c>
      <c r="B32" s="42">
        <v>249177</v>
      </c>
      <c r="C32" s="42">
        <v>75367</v>
      </c>
      <c r="D32" s="42">
        <f t="shared" si="1"/>
        <v>324544</v>
      </c>
      <c r="E32" s="42"/>
      <c r="F32" s="42">
        <v>0</v>
      </c>
      <c r="G32" s="42">
        <v>0</v>
      </c>
      <c r="H32" s="42">
        <f t="shared" si="2"/>
        <v>0</v>
      </c>
      <c r="I32" s="42"/>
      <c r="J32" s="43">
        <f t="shared" si="5"/>
        <v>249177</v>
      </c>
      <c r="K32" s="44">
        <f t="shared" si="5"/>
        <v>75367</v>
      </c>
      <c r="L32" s="43">
        <f t="shared" si="3"/>
        <v>324544</v>
      </c>
      <c r="M32" s="47"/>
      <c r="N32" s="25">
        <v>3344</v>
      </c>
      <c r="O32" s="25">
        <v>0</v>
      </c>
      <c r="P32" s="25">
        <f t="shared" si="4"/>
        <v>3344</v>
      </c>
      <c r="Q32" s="7"/>
      <c r="R32" s="3"/>
      <c r="S32" s="3"/>
      <c r="T32" s="5"/>
      <c r="AA32" s="45"/>
      <c r="AB32" s="45"/>
      <c r="AC32" s="46"/>
    </row>
    <row r="33" spans="1:33" ht="13.5" customHeight="1">
      <c r="A33" s="166" t="s">
        <v>24</v>
      </c>
      <c r="B33" s="42">
        <v>62583</v>
      </c>
      <c r="C33" s="42">
        <v>1290</v>
      </c>
      <c r="D33" s="42">
        <f t="shared" si="1"/>
        <v>63873</v>
      </c>
      <c r="E33" s="42"/>
      <c r="F33" s="42">
        <v>0</v>
      </c>
      <c r="G33" s="42">
        <v>0</v>
      </c>
      <c r="H33" s="42">
        <f t="shared" si="2"/>
        <v>0</v>
      </c>
      <c r="I33" s="42"/>
      <c r="J33" s="43">
        <f t="shared" si="5"/>
        <v>62583</v>
      </c>
      <c r="K33" s="44">
        <f t="shared" si="5"/>
        <v>1290</v>
      </c>
      <c r="L33" s="43">
        <f t="shared" si="3"/>
        <v>63873</v>
      </c>
      <c r="M33" s="47"/>
      <c r="N33" s="25">
        <v>0</v>
      </c>
      <c r="O33" s="25">
        <v>0</v>
      </c>
      <c r="P33" s="25">
        <f t="shared" si="4"/>
        <v>0</v>
      </c>
      <c r="Q33" s="7"/>
    </row>
    <row r="34" spans="1:33" ht="13.5" customHeight="1">
      <c r="A34" s="166" t="s">
        <v>25</v>
      </c>
      <c r="B34" s="42">
        <v>18793</v>
      </c>
      <c r="C34" s="42">
        <v>7758</v>
      </c>
      <c r="D34" s="42">
        <f t="shared" si="1"/>
        <v>26551</v>
      </c>
      <c r="E34" s="42"/>
      <c r="F34" s="42">
        <v>0</v>
      </c>
      <c r="G34" s="42">
        <v>0</v>
      </c>
      <c r="H34" s="42">
        <f t="shared" si="2"/>
        <v>0</v>
      </c>
      <c r="I34" s="42"/>
      <c r="J34" s="43">
        <f t="shared" si="5"/>
        <v>18793</v>
      </c>
      <c r="K34" s="44">
        <f t="shared" si="5"/>
        <v>7758</v>
      </c>
      <c r="L34" s="43">
        <f t="shared" si="3"/>
        <v>26551</v>
      </c>
      <c r="M34" s="47"/>
      <c r="N34" s="25">
        <v>0</v>
      </c>
      <c r="O34" s="25">
        <v>0</v>
      </c>
      <c r="P34" s="25">
        <f t="shared" si="4"/>
        <v>0</v>
      </c>
      <c r="Q34" s="7"/>
      <c r="AA34" s="45"/>
      <c r="AB34" s="45"/>
      <c r="AC34" s="46"/>
      <c r="AE34" s="45"/>
      <c r="AG34" s="45"/>
    </row>
    <row r="35" spans="1:33" ht="13.5" customHeight="1">
      <c r="A35" s="166" t="s">
        <v>26</v>
      </c>
      <c r="B35" s="42">
        <v>0</v>
      </c>
      <c r="C35" s="42">
        <v>0</v>
      </c>
      <c r="D35" s="42">
        <f t="shared" si="1"/>
        <v>0</v>
      </c>
      <c r="E35" s="42"/>
      <c r="F35" s="42">
        <v>0</v>
      </c>
      <c r="G35" s="42">
        <v>0</v>
      </c>
      <c r="H35" s="42">
        <f t="shared" si="2"/>
        <v>0</v>
      </c>
      <c r="I35" s="42"/>
      <c r="J35" s="43">
        <f t="shared" si="5"/>
        <v>0</v>
      </c>
      <c r="K35" s="44">
        <f t="shared" si="5"/>
        <v>0</v>
      </c>
      <c r="L35" s="43">
        <f t="shared" si="3"/>
        <v>0</v>
      </c>
      <c r="M35" s="47"/>
      <c r="N35" s="25">
        <v>0</v>
      </c>
      <c r="O35" s="25">
        <v>0</v>
      </c>
      <c r="P35" s="25">
        <f t="shared" si="4"/>
        <v>0</v>
      </c>
      <c r="Q35" s="7"/>
    </row>
    <row r="36" spans="1:33" ht="13.5" customHeight="1">
      <c r="A36" s="166" t="s">
        <v>27</v>
      </c>
      <c r="B36" s="42">
        <v>45132</v>
      </c>
      <c r="C36" s="42">
        <v>61436</v>
      </c>
      <c r="D36" s="42">
        <f t="shared" si="1"/>
        <v>106568</v>
      </c>
      <c r="E36" s="42"/>
      <c r="F36" s="42">
        <v>0</v>
      </c>
      <c r="G36" s="42">
        <v>0</v>
      </c>
      <c r="H36" s="42">
        <f t="shared" si="2"/>
        <v>0</v>
      </c>
      <c r="I36" s="42"/>
      <c r="J36" s="43">
        <f t="shared" si="5"/>
        <v>45132</v>
      </c>
      <c r="K36" s="44">
        <f t="shared" si="5"/>
        <v>61436</v>
      </c>
      <c r="L36" s="43">
        <f t="shared" si="3"/>
        <v>106568</v>
      </c>
      <c r="M36" s="47"/>
      <c r="N36" s="25">
        <v>19279</v>
      </c>
      <c r="O36" s="25">
        <v>0</v>
      </c>
      <c r="P36" s="25">
        <f>O36+N36</f>
        <v>19279</v>
      </c>
      <c r="Q36" s="7"/>
    </row>
    <row r="37" spans="1:33" ht="24.95" customHeight="1">
      <c r="A37" s="165" t="s">
        <v>51</v>
      </c>
      <c r="B37" s="163">
        <f>SUM(B9:B11)+SUM(B14:B25)</f>
        <v>10310718</v>
      </c>
      <c r="C37" s="163">
        <f>SUM(C9:C11)+SUM(C14:C25)</f>
        <v>18819673</v>
      </c>
      <c r="D37" s="163">
        <f>SUM(D9:D11)+SUM(D14:D25)</f>
        <v>26553853</v>
      </c>
      <c r="E37" s="163"/>
      <c r="F37" s="163">
        <f>SUM(F9:F11)+SUM(F14:F25)</f>
        <v>113492591</v>
      </c>
      <c r="G37" s="163">
        <f>SUM(G9:G11)+SUM(G14:G25)</f>
        <v>94616595.700000003</v>
      </c>
      <c r="H37" s="163">
        <f>SUM(H9:H11)+SUM(H14:H25)</f>
        <v>208109186.69999999</v>
      </c>
      <c r="I37" s="163"/>
      <c r="J37" s="163">
        <f>SUM(J9:J11)+SUM(J14:J25)</f>
        <v>123803309</v>
      </c>
      <c r="K37" s="163">
        <f>SUM(K9:K11)+SUM(K14:K25)</f>
        <v>113436268.7</v>
      </c>
      <c r="L37" s="163">
        <f>SUM(L9:L11)+SUM(L14:L25)</f>
        <v>237239577.69999999</v>
      </c>
      <c r="M37" s="163"/>
      <c r="N37" s="163">
        <f>SUM(N9:N11)+SUM(N14:N25)</f>
        <v>951183</v>
      </c>
      <c r="O37" s="163">
        <f>SUM(O9:O11)+SUM(O14:O25)</f>
        <v>3110703</v>
      </c>
      <c r="P37" s="163">
        <f>SUM(P9:P11)+SUM(P14:P25)</f>
        <v>4061886</v>
      </c>
      <c r="Q37" s="49"/>
    </row>
    <row r="38" spans="1:33" ht="13.5" customHeight="1">
      <c r="A38" s="166" t="s">
        <v>28</v>
      </c>
      <c r="B38" s="86">
        <f>+B12+SUM(B26:B29)+B35</f>
        <v>6120014</v>
      </c>
      <c r="C38" s="86">
        <f>+C12+SUM(C26:C29)+C35</f>
        <v>3668763</v>
      </c>
      <c r="D38" s="86">
        <f>+D12+SUM(D26:D29)+D35</f>
        <v>9788777</v>
      </c>
      <c r="E38" s="86"/>
      <c r="F38" s="86">
        <f>+F12+SUM(F26:F29)+F35</f>
        <v>202629</v>
      </c>
      <c r="G38" s="86">
        <f>+G12+SUM(G26:G29)+G35</f>
        <v>373874</v>
      </c>
      <c r="H38" s="86">
        <f>+H12+SUM(H26:H29)+H35</f>
        <v>576503</v>
      </c>
      <c r="I38" s="86"/>
      <c r="J38" s="86">
        <f>+J12+SUM(J26:J29)+J35</f>
        <v>6322643</v>
      </c>
      <c r="K38" s="86">
        <f>+K12+SUM(K26:K29)+K35</f>
        <v>4042637</v>
      </c>
      <c r="L38" s="86">
        <f>+L12+SUM(L26:L29)+L35</f>
        <v>10365280</v>
      </c>
      <c r="M38" s="86"/>
      <c r="N38" s="86">
        <f>+N12+SUM(N26:N29)+N35</f>
        <v>8664</v>
      </c>
      <c r="O38" s="86">
        <f>+O12+SUM(O26:O29)+O35</f>
        <v>76</v>
      </c>
      <c r="P38" s="86">
        <f>+P12+SUM(P26:P29)+P35</f>
        <v>8740</v>
      </c>
      <c r="Q38" s="49"/>
    </row>
    <row r="39" spans="1:33" ht="13.5" customHeight="1">
      <c r="A39" s="166" t="s">
        <v>29</v>
      </c>
      <c r="B39" s="87">
        <f>+B13+SUM(B30:B34)+B36</f>
        <v>6827080</v>
      </c>
      <c r="C39" s="87">
        <f>+C13+SUM(C30:C34)+C36</f>
        <v>2782499</v>
      </c>
      <c r="D39" s="87">
        <f>D36+D34+D33+D32+D31+D30+D13</f>
        <v>9609579</v>
      </c>
      <c r="E39" s="87"/>
      <c r="F39" s="87">
        <f>+F13+SUM(F30:F34)+F36</f>
        <v>100160</v>
      </c>
      <c r="G39" s="87">
        <f>+G13+SUM(G30:G34)+G36</f>
        <v>165775</v>
      </c>
      <c r="H39" s="87">
        <f>+H13+SUM(H30:H34)+H36</f>
        <v>265935</v>
      </c>
      <c r="I39" s="87"/>
      <c r="J39" s="87">
        <f>+J13+SUM(J30:J34)+J36</f>
        <v>6927240</v>
      </c>
      <c r="K39" s="87">
        <f>+K13+SUM(K30:K34)+K36</f>
        <v>2948274</v>
      </c>
      <c r="L39" s="87">
        <f>+L13+SUM(L30:L34)+L36</f>
        <v>9875514</v>
      </c>
      <c r="M39" s="87"/>
      <c r="N39" s="87">
        <f>+N13+SUM(N30:N34)+N36</f>
        <v>22623</v>
      </c>
      <c r="O39" s="87">
        <f>+O13+SUM(O30:O34)+O36</f>
        <v>15350</v>
      </c>
      <c r="P39" s="87">
        <f>+P13+SUM(P30:P34)+P36</f>
        <v>37973</v>
      </c>
      <c r="Q39" s="49"/>
    </row>
    <row r="40" spans="1:33" ht="24.95" customHeight="1">
      <c r="A40" s="107" t="s">
        <v>41</v>
      </c>
      <c r="B40" s="108">
        <f t="shared" ref="B40:P40" si="6">SUM(B37:B39)</f>
        <v>23257812</v>
      </c>
      <c r="C40" s="108">
        <f t="shared" si="6"/>
        <v>25270935</v>
      </c>
      <c r="D40" s="108">
        <f t="shared" si="6"/>
        <v>45952209</v>
      </c>
      <c r="E40" s="108"/>
      <c r="F40" s="108">
        <f t="shared" si="6"/>
        <v>113795380</v>
      </c>
      <c r="G40" s="108">
        <f t="shared" si="6"/>
        <v>95156244.700000003</v>
      </c>
      <c r="H40" s="108">
        <f t="shared" si="6"/>
        <v>208951624.69999999</v>
      </c>
      <c r="I40" s="108"/>
      <c r="J40" s="108">
        <f t="shared" si="6"/>
        <v>137053192</v>
      </c>
      <c r="K40" s="108">
        <f t="shared" si="6"/>
        <v>120427179.7</v>
      </c>
      <c r="L40" s="108">
        <f t="shared" si="6"/>
        <v>257480371.69999999</v>
      </c>
      <c r="M40" s="108"/>
      <c r="N40" s="108">
        <f t="shared" si="6"/>
        <v>982470</v>
      </c>
      <c r="O40" s="108">
        <f t="shared" si="6"/>
        <v>3126129</v>
      </c>
      <c r="P40" s="108">
        <f t="shared" si="6"/>
        <v>4108599</v>
      </c>
      <c r="Q40" s="49"/>
    </row>
    <row r="41" spans="1:33" ht="12.6" customHeight="1">
      <c r="A41" s="19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33" ht="12.6" customHeight="1">
      <c r="A42" s="19" t="s">
        <v>58</v>
      </c>
      <c r="B42" s="84"/>
      <c r="C42" s="84"/>
      <c r="D42" s="84"/>
      <c r="E42" s="84"/>
      <c r="F42" s="84"/>
      <c r="G42" s="84"/>
      <c r="H42" s="84"/>
      <c r="I42" s="84"/>
      <c r="J42" s="84"/>
    </row>
  </sheetData>
  <mergeCells count="19">
    <mergeCell ref="A1:P1"/>
    <mergeCell ref="A2:P2"/>
    <mergeCell ref="A4:A8"/>
    <mergeCell ref="B4:D5"/>
    <mergeCell ref="F4:H5"/>
    <mergeCell ref="J4:L5"/>
    <mergeCell ref="N4:P5"/>
    <mergeCell ref="B6:B8"/>
    <mergeCell ref="C6:C8"/>
    <mergeCell ref="D6:D8"/>
    <mergeCell ref="N6:N8"/>
    <mergeCell ref="O6:O8"/>
    <mergeCell ref="P6:P8"/>
    <mergeCell ref="F6:F8"/>
    <mergeCell ref="G6:G8"/>
    <mergeCell ref="H6:H8"/>
    <mergeCell ref="J6:J8"/>
    <mergeCell ref="K6:K8"/>
    <mergeCell ref="L6:L8"/>
  </mergeCells>
  <pageMargins left="0.15748031496062992" right="0.15748031496062992" top="0.39370078740157483" bottom="0.39370078740157483" header="0.11811023622047245" footer="0.31496062992125984"/>
  <pageSetup paperSize="9" scale="8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80" zoomScaleNormal="80" zoomScaleSheetLayoutView="100" workbookViewId="0">
      <selection activeCell="B6" sqref="B6"/>
    </sheetView>
  </sheetViews>
  <sheetFormatPr defaultColWidth="9.140625" defaultRowHeight="12" customHeight="1"/>
  <cols>
    <col min="1" max="1" width="23.42578125" style="9" customWidth="1"/>
    <col min="2" max="5" width="15.7109375" style="9" customWidth="1"/>
    <col min="6" max="9" width="9.85546875" style="9" bestFit="1" customWidth="1"/>
    <col min="10" max="10" width="9.85546875" style="9" customWidth="1"/>
    <col min="11" max="11" width="9.85546875" style="9" bestFit="1" customWidth="1"/>
    <col min="12" max="16384" width="9.140625" style="9"/>
  </cols>
  <sheetData>
    <row r="1" spans="1:11" ht="13.15" customHeight="1">
      <c r="A1" s="167" t="s">
        <v>72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3.15" customHeight="1">
      <c r="A2" s="168" t="s">
        <v>73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3.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" customHeight="1">
      <c r="A4" s="19"/>
      <c r="B4" s="41"/>
      <c r="E4" s="11" t="s">
        <v>31</v>
      </c>
      <c r="I4" s="11"/>
    </row>
    <row r="5" spans="1:11" ht="24.95" customHeight="1">
      <c r="A5" s="116" t="s">
        <v>42</v>
      </c>
      <c r="B5" s="116" t="s">
        <v>43</v>
      </c>
      <c r="C5" s="116" t="s">
        <v>50</v>
      </c>
      <c r="D5" s="116" t="s">
        <v>44</v>
      </c>
      <c r="E5" s="116" t="s">
        <v>45</v>
      </c>
    </row>
    <row r="6" spans="1:11" ht="14.25" customHeight="1">
      <c r="A6" s="12" t="s">
        <v>0</v>
      </c>
      <c r="B6" s="51">
        <v>6831645</v>
      </c>
      <c r="C6" s="51"/>
      <c r="D6" s="51"/>
      <c r="E6" s="51"/>
      <c r="F6" s="52"/>
      <c r="G6" s="53"/>
    </row>
    <row r="7" spans="1:11" ht="14.25" customHeight="1">
      <c r="A7" s="12" t="s">
        <v>1</v>
      </c>
      <c r="B7" s="51">
        <v>11</v>
      </c>
      <c r="C7" s="51"/>
      <c r="D7" s="51"/>
      <c r="E7" s="51"/>
      <c r="F7" s="52"/>
      <c r="G7" s="53"/>
    </row>
    <row r="8" spans="1:11" ht="14.25" customHeight="1">
      <c r="A8" s="12" t="s">
        <v>3</v>
      </c>
      <c r="B8" s="51">
        <v>29267</v>
      </c>
      <c r="C8" s="51"/>
      <c r="D8" s="51"/>
      <c r="E8" s="51"/>
      <c r="F8" s="52"/>
      <c r="G8" s="53"/>
    </row>
    <row r="9" spans="1:11" ht="14.25" customHeight="1">
      <c r="A9" s="15" t="s">
        <v>4</v>
      </c>
      <c r="B9" s="51">
        <v>211076</v>
      </c>
      <c r="C9" s="51"/>
      <c r="D9" s="51"/>
      <c r="E9" s="51"/>
      <c r="F9" s="52"/>
      <c r="G9" s="53"/>
    </row>
    <row r="10" spans="1:11" ht="14.25" customHeight="1">
      <c r="A10" s="12" t="s">
        <v>5</v>
      </c>
      <c r="B10" s="51">
        <v>1823</v>
      </c>
      <c r="C10" s="51"/>
      <c r="D10" s="51"/>
      <c r="E10" s="51"/>
      <c r="F10" s="52"/>
      <c r="G10" s="53"/>
    </row>
    <row r="11" spans="1:11" ht="14.25" customHeight="1">
      <c r="A11" s="12" t="s">
        <v>6</v>
      </c>
      <c r="B11" s="51">
        <v>6</v>
      </c>
      <c r="C11" s="51"/>
      <c r="D11" s="51"/>
      <c r="E11" s="51"/>
      <c r="F11" s="52"/>
      <c r="G11" s="53"/>
    </row>
    <row r="12" spans="1:11" ht="14.25" customHeight="1">
      <c r="A12" s="12" t="s">
        <v>8</v>
      </c>
      <c r="B12" s="51">
        <v>0</v>
      </c>
      <c r="C12" s="51"/>
      <c r="D12" s="51"/>
      <c r="E12" s="51"/>
      <c r="F12" s="52"/>
      <c r="G12" s="53"/>
    </row>
    <row r="13" spans="1:11" ht="14.25" customHeight="1">
      <c r="A13" s="12" t="s">
        <v>9</v>
      </c>
      <c r="B13" s="51">
        <v>0</v>
      </c>
      <c r="C13" s="51"/>
      <c r="D13" s="51"/>
      <c r="E13" s="51"/>
      <c r="F13" s="52"/>
      <c r="G13" s="53"/>
    </row>
    <row r="14" spans="1:11" ht="14.25" customHeight="1">
      <c r="A14" s="12" t="s">
        <v>10</v>
      </c>
      <c r="B14" s="51">
        <v>0</v>
      </c>
      <c r="C14" s="51"/>
      <c r="D14" s="51"/>
      <c r="E14" s="51"/>
      <c r="F14" s="52"/>
      <c r="G14" s="53"/>
    </row>
    <row r="15" spans="1:11" ht="14.25" customHeight="1">
      <c r="A15" s="12" t="s">
        <v>11</v>
      </c>
      <c r="B15" s="51">
        <v>0</v>
      </c>
      <c r="C15" s="51"/>
      <c r="D15" s="51"/>
      <c r="E15" s="51"/>
      <c r="F15" s="52"/>
      <c r="G15" s="53"/>
    </row>
    <row r="16" spans="1:11" ht="14.25" customHeight="1">
      <c r="A16" s="15" t="s">
        <v>12</v>
      </c>
      <c r="B16" s="51">
        <v>0</v>
      </c>
      <c r="C16" s="51"/>
      <c r="D16" s="51"/>
      <c r="E16" s="51"/>
      <c r="F16" s="52"/>
      <c r="G16" s="53"/>
    </row>
    <row r="17" spans="1:7" ht="14.25" customHeight="1">
      <c r="A17" s="15" t="s">
        <v>2</v>
      </c>
      <c r="B17" s="51">
        <v>0</v>
      </c>
      <c r="C17" s="51"/>
      <c r="D17" s="51"/>
      <c r="E17" s="51"/>
      <c r="F17" s="52"/>
      <c r="G17" s="53"/>
    </row>
    <row r="18" spans="1:7" ht="14.25" customHeight="1">
      <c r="A18" s="15" t="s">
        <v>13</v>
      </c>
      <c r="B18" s="51">
        <v>0</v>
      </c>
      <c r="C18" s="51"/>
      <c r="D18" s="51"/>
      <c r="E18" s="51"/>
      <c r="F18" s="52"/>
      <c r="G18" s="53"/>
    </row>
    <row r="19" spans="1:7" ht="14.25" customHeight="1">
      <c r="A19" s="12" t="s">
        <v>14</v>
      </c>
      <c r="B19" s="51">
        <v>0</v>
      </c>
      <c r="C19" s="51"/>
      <c r="D19" s="51"/>
      <c r="E19" s="51"/>
      <c r="F19" s="52"/>
      <c r="G19" s="53"/>
    </row>
    <row r="20" spans="1:7" ht="14.25" customHeight="1">
      <c r="A20" s="12" t="s">
        <v>15</v>
      </c>
      <c r="B20" s="51">
        <v>0</v>
      </c>
      <c r="C20" s="51"/>
      <c r="D20" s="51"/>
      <c r="E20" s="51"/>
      <c r="F20" s="52"/>
      <c r="G20" s="53"/>
    </row>
    <row r="21" spans="1:7" ht="14.25" customHeight="1">
      <c r="A21" s="12" t="s">
        <v>17</v>
      </c>
      <c r="B21" s="51">
        <v>25150</v>
      </c>
      <c r="C21" s="51"/>
      <c r="D21" s="51"/>
      <c r="E21" s="51"/>
      <c r="F21" s="52"/>
      <c r="G21" s="53"/>
    </row>
    <row r="22" spans="1:7" ht="14.25" customHeight="1">
      <c r="A22" s="12" t="s">
        <v>18</v>
      </c>
      <c r="B22" s="51">
        <v>3146</v>
      </c>
      <c r="C22" s="51"/>
      <c r="D22" s="51"/>
      <c r="E22" s="51"/>
      <c r="F22" s="52"/>
      <c r="G22" s="53"/>
    </row>
    <row r="23" spans="1:7" ht="14.25" customHeight="1">
      <c r="A23" s="12" t="s">
        <v>19</v>
      </c>
      <c r="B23" s="51">
        <v>32</v>
      </c>
      <c r="C23" s="51"/>
      <c r="D23" s="51"/>
      <c r="E23" s="51"/>
      <c r="F23" s="52"/>
      <c r="G23" s="53"/>
    </row>
    <row r="24" spans="1:7" ht="14.25" customHeight="1">
      <c r="A24" s="12" t="s">
        <v>20</v>
      </c>
      <c r="B24" s="51">
        <v>63</v>
      </c>
      <c r="C24" s="51"/>
      <c r="D24" s="51"/>
      <c r="E24" s="51"/>
      <c r="F24" s="52"/>
      <c r="G24" s="53"/>
    </row>
    <row r="25" spans="1:7" ht="14.25" customHeight="1">
      <c r="A25" s="12" t="s">
        <v>21</v>
      </c>
      <c r="B25" s="51">
        <v>2730</v>
      </c>
      <c r="C25" s="51"/>
      <c r="D25" s="51"/>
      <c r="E25" s="51"/>
      <c r="F25" s="52"/>
      <c r="G25" s="53"/>
    </row>
    <row r="26" spans="1:7" ht="14.25" customHeight="1">
      <c r="A26" s="12" t="s">
        <v>22</v>
      </c>
      <c r="B26" s="51">
        <v>3992</v>
      </c>
      <c r="C26" s="51"/>
      <c r="D26" s="51"/>
      <c r="E26" s="51"/>
      <c r="F26" s="52"/>
      <c r="G26" s="53"/>
    </row>
    <row r="27" spans="1:7" ht="14.25" customHeight="1">
      <c r="A27" s="12" t="s">
        <v>23</v>
      </c>
      <c r="B27" s="51">
        <v>9879</v>
      </c>
      <c r="C27" s="51"/>
      <c r="D27" s="51"/>
      <c r="E27" s="51"/>
      <c r="F27" s="52"/>
      <c r="G27" s="53"/>
    </row>
    <row r="28" spans="1:7" ht="14.25" customHeight="1">
      <c r="A28" s="12" t="s">
        <v>24</v>
      </c>
      <c r="B28" s="51">
        <v>331</v>
      </c>
      <c r="C28" s="51"/>
      <c r="D28" s="51"/>
      <c r="E28" s="51"/>
      <c r="F28" s="52"/>
      <c r="G28" s="53"/>
    </row>
    <row r="29" spans="1:7" ht="14.25" customHeight="1">
      <c r="A29" s="12" t="s">
        <v>25</v>
      </c>
      <c r="B29" s="51">
        <v>0</v>
      </c>
      <c r="C29" s="51"/>
      <c r="D29" s="51"/>
      <c r="E29" s="51"/>
      <c r="F29" s="52"/>
      <c r="G29" s="53"/>
    </row>
    <row r="30" spans="1:7" ht="14.25" customHeight="1">
      <c r="A30" s="12" t="s">
        <v>26</v>
      </c>
      <c r="B30" s="51">
        <v>0</v>
      </c>
      <c r="C30" s="51"/>
      <c r="D30" s="51"/>
      <c r="E30" s="51"/>
      <c r="F30" s="52"/>
      <c r="G30" s="53"/>
    </row>
    <row r="31" spans="1:7" ht="14.25" customHeight="1">
      <c r="A31" s="12" t="s">
        <v>27</v>
      </c>
      <c r="B31" s="51">
        <v>0</v>
      </c>
      <c r="C31" s="51"/>
      <c r="D31" s="51"/>
      <c r="E31" s="51"/>
      <c r="F31" s="52"/>
      <c r="G31" s="53"/>
    </row>
    <row r="32" spans="1:7" ht="24.95" customHeight="1">
      <c r="A32" s="80" t="s">
        <v>32</v>
      </c>
      <c r="B32" s="81">
        <f>SUM(B6:B8)+SUM(B11:B20)</f>
        <v>6860929</v>
      </c>
      <c r="C32" s="81">
        <f>SUM(C6:C8)+SUM(C11:C20)</f>
        <v>0</v>
      </c>
      <c r="D32" s="81">
        <f>SUM(D6:D8)+SUM(D11:D20)</f>
        <v>0</v>
      </c>
      <c r="E32" s="81">
        <f>SUM(E6:E8)+SUM(E11:E20)</f>
        <v>0</v>
      </c>
      <c r="F32" s="52"/>
      <c r="G32" s="50"/>
    </row>
    <row r="33" spans="1:12" ht="14.25" customHeight="1">
      <c r="A33" s="12" t="s">
        <v>28</v>
      </c>
      <c r="B33" s="82">
        <f>B9+B21+B22+B23+B24+B30</f>
        <v>239467</v>
      </c>
      <c r="C33" s="82">
        <f>C9+C21+C22+C23+C24+C30</f>
        <v>0</v>
      </c>
      <c r="D33" s="82">
        <f>D9+D21+D22+D23+D24+D30</f>
        <v>0</v>
      </c>
      <c r="E33" s="82">
        <f>E9+E21+E22+E23+E24+E30</f>
        <v>0</v>
      </c>
      <c r="F33" s="52"/>
    </row>
    <row r="34" spans="1:12" ht="14.25" customHeight="1">
      <c r="A34" s="12" t="s">
        <v>29</v>
      </c>
      <c r="B34" s="82">
        <f>B10+SUM(B25:B29)+B31</f>
        <v>18755</v>
      </c>
      <c r="C34" s="82">
        <f>C10+SUM(C25:C29)+C31</f>
        <v>0</v>
      </c>
      <c r="D34" s="82">
        <f>D10+D25+D26+D27+D28+D29+D31</f>
        <v>0</v>
      </c>
      <c r="E34" s="82">
        <f>E10+E25+E26+E27+E28+E29+E31</f>
        <v>0</v>
      </c>
      <c r="F34" s="52"/>
    </row>
    <row r="35" spans="1:12" ht="24.95" customHeight="1">
      <c r="A35" s="105" t="s">
        <v>33</v>
      </c>
      <c r="B35" s="106">
        <f>SUM(B32:B34)</f>
        <v>7119151</v>
      </c>
      <c r="C35" s="106">
        <f>SUM(C32:C34)</f>
        <v>0</v>
      </c>
      <c r="D35" s="106">
        <f>SUM(D32:D34)</f>
        <v>0</v>
      </c>
      <c r="E35" s="106">
        <f>SUM(E32:E34)</f>
        <v>0</v>
      </c>
      <c r="F35" s="52"/>
    </row>
    <row r="36" spans="1:12" ht="12" customHeight="1">
      <c r="A36" s="19"/>
    </row>
    <row r="37" spans="1:12" ht="12" customHeight="1">
      <c r="A37" s="9" t="s">
        <v>57</v>
      </c>
    </row>
    <row r="39" spans="1:12" ht="12" customHeight="1">
      <c r="L39" s="20"/>
    </row>
    <row r="40" spans="1:12" ht="12" customHeight="1">
      <c r="L40" s="20"/>
    </row>
    <row r="41" spans="1:12" ht="12" customHeight="1">
      <c r="L41" s="20"/>
    </row>
    <row r="42" spans="1:12" ht="12" customHeight="1">
      <c r="L42" s="20"/>
    </row>
    <row r="43" spans="1:12" ht="12" customHeight="1">
      <c r="L43" s="20"/>
    </row>
    <row r="44" spans="1:12" ht="12" customHeight="1">
      <c r="L44" s="20"/>
    </row>
    <row r="45" spans="1:12" ht="12" customHeight="1">
      <c r="L45" s="20"/>
    </row>
    <row r="46" spans="1:12" ht="12" customHeight="1">
      <c r="L46" s="20"/>
    </row>
  </sheetData>
  <mergeCells count="2">
    <mergeCell ref="A1:K1"/>
    <mergeCell ref="A2:K2"/>
  </mergeCells>
  <pageMargins left="0.55118110236220474" right="0.35433070866141736" top="0.78740157480314965" bottom="0.78740157480314965" header="0.51181102362204722" footer="0.51181102362204722"/>
  <pageSetup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80" zoomScaleNormal="80" zoomScaleSheetLayoutView="100" workbookViewId="0">
      <selection activeCell="H12" sqref="H12"/>
    </sheetView>
  </sheetViews>
  <sheetFormatPr defaultColWidth="9.140625" defaultRowHeight="12" customHeight="1"/>
  <cols>
    <col min="1" max="1" width="23.42578125" style="9" customWidth="1"/>
    <col min="2" max="5" width="15.7109375" style="9" customWidth="1"/>
    <col min="6" max="9" width="9.85546875" style="9" bestFit="1" customWidth="1"/>
    <col min="10" max="10" width="9.85546875" style="9" customWidth="1"/>
    <col min="11" max="11" width="9.85546875" style="9" bestFit="1" customWidth="1"/>
    <col min="12" max="16384" width="9.140625" style="9"/>
  </cols>
  <sheetData>
    <row r="1" spans="1:11" ht="13.15" customHeight="1">
      <c r="A1" s="167" t="s">
        <v>88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3.15" customHeight="1">
      <c r="A2" s="168" t="s">
        <v>89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3.1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2" customHeight="1">
      <c r="A4" s="19"/>
      <c r="B4" s="41"/>
      <c r="E4" s="11" t="s">
        <v>31</v>
      </c>
      <c r="I4" s="11"/>
    </row>
    <row r="5" spans="1:11" ht="24.95" customHeight="1">
      <c r="A5" s="116" t="s">
        <v>42</v>
      </c>
      <c r="B5" s="116" t="s">
        <v>43</v>
      </c>
      <c r="C5" s="116" t="s">
        <v>50</v>
      </c>
      <c r="D5" s="116" t="s">
        <v>44</v>
      </c>
      <c r="E5" s="116" t="s">
        <v>45</v>
      </c>
    </row>
    <row r="6" spans="1:11" ht="14.25" customHeight="1">
      <c r="A6" s="12" t="s">
        <v>0</v>
      </c>
      <c r="B6" s="51">
        <v>6831645</v>
      </c>
      <c r="C6" s="51">
        <v>6848631</v>
      </c>
      <c r="D6" s="51"/>
      <c r="E6" s="51"/>
      <c r="F6" s="52"/>
      <c r="G6" s="53"/>
    </row>
    <row r="7" spans="1:11" ht="14.25" customHeight="1">
      <c r="A7" s="12" t="s">
        <v>1</v>
      </c>
      <c r="B7" s="51">
        <v>11</v>
      </c>
      <c r="C7" s="51">
        <v>11</v>
      </c>
      <c r="D7" s="51"/>
      <c r="E7" s="51"/>
      <c r="F7" s="52"/>
      <c r="G7" s="53"/>
    </row>
    <row r="8" spans="1:11" ht="14.25" customHeight="1">
      <c r="A8" s="12" t="s">
        <v>3</v>
      </c>
      <c r="B8" s="51">
        <v>29267</v>
      </c>
      <c r="C8" s="51">
        <v>13</v>
      </c>
      <c r="D8" s="51"/>
      <c r="E8" s="51"/>
      <c r="F8" s="52"/>
      <c r="G8" s="53"/>
    </row>
    <row r="9" spans="1:11" ht="14.25" customHeight="1">
      <c r="A9" s="15" t="s">
        <v>4</v>
      </c>
      <c r="B9" s="51">
        <v>211076</v>
      </c>
      <c r="C9" s="51">
        <v>2790</v>
      </c>
      <c r="D9" s="51"/>
      <c r="E9" s="51"/>
      <c r="F9" s="52"/>
      <c r="G9" s="53"/>
    </row>
    <row r="10" spans="1:11" ht="14.25" customHeight="1">
      <c r="A10" s="12" t="s">
        <v>5</v>
      </c>
      <c r="B10" s="51">
        <v>1823</v>
      </c>
      <c r="C10" s="51">
        <v>202150</v>
      </c>
      <c r="D10" s="51"/>
      <c r="E10" s="51"/>
      <c r="F10" s="52"/>
      <c r="G10" s="53"/>
    </row>
    <row r="11" spans="1:11" ht="14.25" customHeight="1">
      <c r="A11" s="12" t="s">
        <v>6</v>
      </c>
      <c r="B11" s="51">
        <v>6</v>
      </c>
      <c r="C11" s="51">
        <v>11391</v>
      </c>
      <c r="D11" s="51"/>
      <c r="E11" s="51"/>
      <c r="F11" s="52"/>
      <c r="G11" s="53"/>
    </row>
    <row r="12" spans="1:11" ht="14.25" customHeight="1">
      <c r="A12" s="12" t="s">
        <v>8</v>
      </c>
      <c r="B12" s="51">
        <v>0</v>
      </c>
      <c r="C12" s="51">
        <v>25</v>
      </c>
      <c r="D12" s="51"/>
      <c r="E12" s="51"/>
      <c r="F12" s="52"/>
      <c r="G12" s="53"/>
    </row>
    <row r="13" spans="1:11" ht="14.25" customHeight="1">
      <c r="A13" s="12" t="s">
        <v>9</v>
      </c>
      <c r="B13" s="51">
        <v>0</v>
      </c>
      <c r="C13" s="51">
        <v>0</v>
      </c>
      <c r="D13" s="51"/>
      <c r="E13" s="51"/>
      <c r="F13" s="52"/>
      <c r="G13" s="53"/>
    </row>
    <row r="14" spans="1:11" ht="14.25" customHeight="1">
      <c r="A14" s="12" t="s">
        <v>10</v>
      </c>
      <c r="B14" s="51">
        <v>0</v>
      </c>
      <c r="C14" s="51">
        <v>0</v>
      </c>
      <c r="D14" s="51"/>
      <c r="E14" s="51"/>
      <c r="F14" s="52"/>
      <c r="G14" s="53"/>
    </row>
    <row r="15" spans="1:11" ht="14.25" customHeight="1">
      <c r="A15" s="12" t="s">
        <v>11</v>
      </c>
      <c r="B15" s="51">
        <v>0</v>
      </c>
      <c r="C15" s="51">
        <v>0</v>
      </c>
      <c r="D15" s="51"/>
      <c r="E15" s="51"/>
      <c r="F15" s="52"/>
      <c r="G15" s="53"/>
    </row>
    <row r="16" spans="1:11" ht="14.25" customHeight="1">
      <c r="A16" s="15" t="s">
        <v>12</v>
      </c>
      <c r="B16" s="51">
        <v>0</v>
      </c>
      <c r="C16" s="51">
        <v>1111</v>
      </c>
      <c r="D16" s="51"/>
      <c r="E16" s="51"/>
      <c r="F16" s="52"/>
      <c r="G16" s="53"/>
    </row>
    <row r="17" spans="1:7" ht="14.25" customHeight="1">
      <c r="A17" s="15" t="s">
        <v>2</v>
      </c>
      <c r="B17" s="51">
        <v>0</v>
      </c>
      <c r="C17" s="51">
        <v>0</v>
      </c>
      <c r="D17" s="51"/>
      <c r="E17" s="51"/>
      <c r="F17" s="52"/>
      <c r="G17" s="53"/>
    </row>
    <row r="18" spans="1:7" ht="14.25" customHeight="1">
      <c r="A18" s="15" t="s">
        <v>13</v>
      </c>
      <c r="B18" s="51">
        <v>0</v>
      </c>
      <c r="C18" s="51">
        <v>0</v>
      </c>
      <c r="D18" s="51"/>
      <c r="E18" s="51"/>
      <c r="F18" s="52"/>
      <c r="G18" s="53"/>
    </row>
    <row r="19" spans="1:7" ht="14.25" customHeight="1">
      <c r="A19" s="12" t="s">
        <v>14</v>
      </c>
      <c r="B19" s="51">
        <v>0</v>
      </c>
      <c r="C19" s="51">
        <v>0</v>
      </c>
      <c r="D19" s="51"/>
      <c r="E19" s="51"/>
      <c r="F19" s="52"/>
      <c r="G19" s="53"/>
    </row>
    <row r="20" spans="1:7" ht="14.25" customHeight="1">
      <c r="A20" s="12" t="s">
        <v>15</v>
      </c>
      <c r="B20" s="51">
        <v>0</v>
      </c>
      <c r="C20" s="51">
        <v>0</v>
      </c>
      <c r="D20" s="51"/>
      <c r="E20" s="51"/>
      <c r="F20" s="52"/>
      <c r="G20" s="53"/>
    </row>
    <row r="21" spans="1:7" ht="14.25" customHeight="1">
      <c r="A21" s="12" t="s">
        <v>17</v>
      </c>
      <c r="B21" s="51">
        <v>25150</v>
      </c>
      <c r="C21" s="51">
        <v>23669</v>
      </c>
      <c r="D21" s="51"/>
      <c r="E21" s="51"/>
      <c r="F21" s="52"/>
      <c r="G21" s="53"/>
    </row>
    <row r="22" spans="1:7" ht="14.25" customHeight="1">
      <c r="A22" s="12" t="s">
        <v>18</v>
      </c>
      <c r="B22" s="51">
        <v>3146</v>
      </c>
      <c r="C22" s="51">
        <v>3042</v>
      </c>
      <c r="D22" s="51"/>
      <c r="E22" s="51"/>
      <c r="F22" s="52"/>
      <c r="G22" s="53"/>
    </row>
    <row r="23" spans="1:7" ht="14.25" customHeight="1">
      <c r="A23" s="12" t="s">
        <v>19</v>
      </c>
      <c r="B23" s="51">
        <v>32</v>
      </c>
      <c r="C23" s="51">
        <v>302</v>
      </c>
      <c r="D23" s="51"/>
      <c r="E23" s="51"/>
      <c r="F23" s="52"/>
      <c r="G23" s="53"/>
    </row>
    <row r="24" spans="1:7" ht="14.25" customHeight="1">
      <c r="A24" s="12" t="s">
        <v>20</v>
      </c>
      <c r="B24" s="51">
        <v>63</v>
      </c>
      <c r="C24" s="51">
        <v>349</v>
      </c>
      <c r="D24" s="51"/>
      <c r="E24" s="51"/>
      <c r="F24" s="52"/>
      <c r="G24" s="53"/>
    </row>
    <row r="25" spans="1:7" ht="14.25" customHeight="1">
      <c r="A25" s="12" t="s">
        <v>21</v>
      </c>
      <c r="B25" s="51">
        <v>2730</v>
      </c>
      <c r="C25" s="51">
        <v>2111</v>
      </c>
      <c r="D25" s="51"/>
      <c r="E25" s="51"/>
      <c r="F25" s="52"/>
      <c r="G25" s="53"/>
    </row>
    <row r="26" spans="1:7" ht="14.25" customHeight="1">
      <c r="A26" s="12" t="s">
        <v>22</v>
      </c>
      <c r="B26" s="51">
        <v>3992</v>
      </c>
      <c r="C26" s="51">
        <v>2952</v>
      </c>
      <c r="D26" s="51"/>
      <c r="E26" s="51"/>
      <c r="F26" s="52"/>
      <c r="G26" s="53"/>
    </row>
    <row r="27" spans="1:7" ht="14.25" customHeight="1">
      <c r="A27" s="12" t="s">
        <v>23</v>
      </c>
      <c r="B27" s="51">
        <v>9879</v>
      </c>
      <c r="C27" s="51">
        <v>5559</v>
      </c>
      <c r="D27" s="51"/>
      <c r="E27" s="51"/>
      <c r="F27" s="52"/>
      <c r="G27" s="53"/>
    </row>
    <row r="28" spans="1:7" ht="14.25" customHeight="1">
      <c r="A28" s="12" t="s">
        <v>24</v>
      </c>
      <c r="B28" s="51">
        <v>331</v>
      </c>
      <c r="C28" s="51">
        <v>387</v>
      </c>
      <c r="D28" s="51"/>
      <c r="E28" s="51"/>
      <c r="F28" s="52"/>
      <c r="G28" s="53"/>
    </row>
    <row r="29" spans="1:7" ht="14.25" customHeight="1">
      <c r="A29" s="12" t="s">
        <v>25</v>
      </c>
      <c r="B29" s="51">
        <v>0</v>
      </c>
      <c r="C29" s="51">
        <v>0</v>
      </c>
      <c r="D29" s="51"/>
      <c r="E29" s="51"/>
      <c r="F29" s="52"/>
      <c r="G29" s="53"/>
    </row>
    <row r="30" spans="1:7" ht="14.25" customHeight="1">
      <c r="A30" s="12" t="s">
        <v>26</v>
      </c>
      <c r="B30" s="51">
        <v>0</v>
      </c>
      <c r="C30" s="51">
        <v>0</v>
      </c>
      <c r="D30" s="51"/>
      <c r="E30" s="51"/>
      <c r="F30" s="52"/>
      <c r="G30" s="53"/>
    </row>
    <row r="31" spans="1:7" ht="14.25" customHeight="1">
      <c r="A31" s="12" t="s">
        <v>27</v>
      </c>
      <c r="B31" s="51">
        <v>0</v>
      </c>
      <c r="C31" s="51">
        <v>0</v>
      </c>
      <c r="D31" s="51"/>
      <c r="E31" s="51"/>
      <c r="F31" s="52"/>
      <c r="G31" s="53"/>
    </row>
    <row r="32" spans="1:7" ht="24.95" customHeight="1">
      <c r="A32" s="80" t="s">
        <v>32</v>
      </c>
      <c r="B32" s="81">
        <f>SUM(B6:B8)+SUM(B11:B20)</f>
        <v>6860929</v>
      </c>
      <c r="C32" s="81">
        <f>SUM(C6:C8)+SUM(C11:C20)</f>
        <v>6861182</v>
      </c>
      <c r="D32" s="81">
        <f>SUM(D6:D8)+SUM(D11:D20)</f>
        <v>0</v>
      </c>
      <c r="E32" s="81">
        <f>SUM(E6:E8)+SUM(E11:E20)</f>
        <v>0</v>
      </c>
      <c r="F32" s="52"/>
      <c r="G32" s="50"/>
    </row>
    <row r="33" spans="1:12" ht="14.25" customHeight="1">
      <c r="A33" s="12" t="s">
        <v>28</v>
      </c>
      <c r="B33" s="82">
        <f>B9+B21+B22+B23+B24+B30</f>
        <v>239467</v>
      </c>
      <c r="C33" s="82">
        <f>C9+C21+C22+C23+C24+C30</f>
        <v>30152</v>
      </c>
      <c r="D33" s="82">
        <f>D9+D21+D22+D23+D24+D30</f>
        <v>0</v>
      </c>
      <c r="E33" s="82">
        <f>E9+E21+E22+E23+E24+E30</f>
        <v>0</v>
      </c>
      <c r="F33" s="52"/>
    </row>
    <row r="34" spans="1:12" ht="14.25" customHeight="1">
      <c r="A34" s="12" t="s">
        <v>29</v>
      </c>
      <c r="B34" s="82">
        <f>B10+SUM(B25:B29)+B31</f>
        <v>18755</v>
      </c>
      <c r="C34" s="82">
        <f>C10+SUM(C25:C29)+C31</f>
        <v>213159</v>
      </c>
      <c r="D34" s="82">
        <f>D10+D25+D26+D27+D28+D29+D31</f>
        <v>0</v>
      </c>
      <c r="E34" s="82">
        <f>E10+E25+E26+E27+E28+E29+E31</f>
        <v>0</v>
      </c>
      <c r="F34" s="52"/>
    </row>
    <row r="35" spans="1:12" ht="24.95" customHeight="1">
      <c r="A35" s="105" t="s">
        <v>33</v>
      </c>
      <c r="B35" s="106">
        <f>SUM(B32:B34)</f>
        <v>7119151</v>
      </c>
      <c r="C35" s="106">
        <f>SUM(C32:C34)</f>
        <v>7104493</v>
      </c>
      <c r="D35" s="106">
        <f>SUM(D32:D34)</f>
        <v>0</v>
      </c>
      <c r="E35" s="106">
        <f>SUM(E32:E34)</f>
        <v>0</v>
      </c>
      <c r="F35" s="52"/>
    </row>
    <row r="36" spans="1:12" ht="12" customHeight="1">
      <c r="A36" s="19"/>
    </row>
    <row r="37" spans="1:12" ht="12" customHeight="1">
      <c r="A37" s="9" t="s">
        <v>57</v>
      </c>
    </row>
    <row r="39" spans="1:12" ht="12" customHeight="1">
      <c r="L39" s="20"/>
    </row>
    <row r="40" spans="1:12" ht="12" customHeight="1">
      <c r="L40" s="20"/>
    </row>
    <row r="41" spans="1:12" ht="12" customHeight="1">
      <c r="L41" s="20"/>
    </row>
    <row r="42" spans="1:12" ht="12" customHeight="1">
      <c r="L42" s="20"/>
    </row>
    <row r="43" spans="1:12" ht="12" customHeight="1">
      <c r="L43" s="20"/>
    </row>
    <row r="44" spans="1:12" ht="12" customHeight="1">
      <c r="L44" s="20"/>
    </row>
    <row r="45" spans="1:12" ht="12" customHeight="1">
      <c r="L45" s="20"/>
    </row>
    <row r="46" spans="1:12" ht="12" customHeight="1">
      <c r="L46" s="20"/>
    </row>
  </sheetData>
  <mergeCells count="2">
    <mergeCell ref="A1:K1"/>
    <mergeCell ref="A2:K2"/>
  </mergeCells>
  <pageMargins left="0.55118110236220474" right="0.35433070866141736" top="0.78740157480314965" bottom="0.78740157480314965" header="0.51181102362204722" footer="0.51181102362204722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80" zoomScaleNormal="80" zoomScaleSheetLayoutView="100" workbookViewId="0">
      <selection activeCell="G26" sqref="G26"/>
    </sheetView>
  </sheetViews>
  <sheetFormatPr defaultColWidth="9.140625" defaultRowHeight="12" customHeight="1"/>
  <cols>
    <col min="1" max="1" width="23.42578125" style="9" customWidth="1"/>
    <col min="2" max="5" width="15.7109375" style="9" customWidth="1"/>
    <col min="6" max="9" width="9.85546875" style="9" bestFit="1" customWidth="1"/>
    <col min="10" max="10" width="9.85546875" style="9" customWidth="1"/>
    <col min="11" max="11" width="9.85546875" style="9" bestFit="1" customWidth="1"/>
    <col min="12" max="16384" width="9.140625" style="9"/>
  </cols>
  <sheetData>
    <row r="1" spans="1:11" ht="13.15" customHeight="1">
      <c r="A1" s="167" t="s">
        <v>104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3.15" customHeight="1">
      <c r="A2" s="168" t="s">
        <v>105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3.1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2" customHeight="1">
      <c r="A4" s="19"/>
      <c r="B4" s="41"/>
      <c r="E4" s="11" t="s">
        <v>31</v>
      </c>
      <c r="I4" s="11"/>
    </row>
    <row r="5" spans="1:11" ht="24.95" customHeight="1">
      <c r="A5" s="116" t="s">
        <v>42</v>
      </c>
      <c r="B5" s="116" t="s">
        <v>43</v>
      </c>
      <c r="C5" s="116" t="s">
        <v>50</v>
      </c>
      <c r="D5" s="116" t="s">
        <v>44</v>
      </c>
      <c r="E5" s="116" t="s">
        <v>45</v>
      </c>
    </row>
    <row r="6" spans="1:11" ht="14.25" customHeight="1">
      <c r="A6" s="12" t="s">
        <v>0</v>
      </c>
      <c r="B6" s="51">
        <v>6831645</v>
      </c>
      <c r="C6" s="51">
        <v>6848631</v>
      </c>
      <c r="D6" s="51">
        <v>7012125</v>
      </c>
      <c r="E6" s="51"/>
      <c r="F6" s="52"/>
      <c r="G6" s="53"/>
    </row>
    <row r="7" spans="1:11" ht="14.25" customHeight="1">
      <c r="A7" s="12" t="s">
        <v>1</v>
      </c>
      <c r="B7" s="51">
        <v>11</v>
      </c>
      <c r="C7" s="51">
        <v>11</v>
      </c>
      <c r="D7" s="51">
        <v>1</v>
      </c>
      <c r="E7" s="51"/>
      <c r="F7" s="52"/>
      <c r="G7" s="53"/>
    </row>
    <row r="8" spans="1:11" ht="14.25" customHeight="1">
      <c r="A8" s="12" t="s">
        <v>3</v>
      </c>
      <c r="B8" s="51">
        <v>29267</v>
      </c>
      <c r="C8" s="51">
        <v>13</v>
      </c>
      <c r="D8" s="51">
        <v>325</v>
      </c>
      <c r="E8" s="51"/>
      <c r="F8" s="52"/>
      <c r="G8" s="53"/>
    </row>
    <row r="9" spans="1:11" ht="14.25" customHeight="1">
      <c r="A9" s="15" t="s">
        <v>4</v>
      </c>
      <c r="B9" s="51">
        <v>211076</v>
      </c>
      <c r="C9" s="51">
        <v>2790</v>
      </c>
      <c r="D9" s="51">
        <v>190440</v>
      </c>
      <c r="E9" s="51"/>
      <c r="F9" s="52"/>
      <c r="G9" s="53"/>
    </row>
    <row r="10" spans="1:11" ht="14.25" customHeight="1">
      <c r="A10" s="12" t="s">
        <v>5</v>
      </c>
      <c r="B10" s="51">
        <v>1823</v>
      </c>
      <c r="C10" s="51">
        <v>202150</v>
      </c>
      <c r="D10" s="51">
        <v>2811</v>
      </c>
      <c r="E10" s="51"/>
      <c r="F10" s="52"/>
      <c r="G10" s="53"/>
    </row>
    <row r="11" spans="1:11" ht="14.25" customHeight="1">
      <c r="A11" s="12" t="s">
        <v>6</v>
      </c>
      <c r="B11" s="51">
        <v>6</v>
      </c>
      <c r="C11" s="51">
        <v>11391</v>
      </c>
      <c r="D11" s="51">
        <v>705</v>
      </c>
      <c r="E11" s="51"/>
      <c r="F11" s="52"/>
      <c r="G11" s="53"/>
    </row>
    <row r="12" spans="1:11" ht="14.25" customHeight="1">
      <c r="A12" s="12" t="s">
        <v>8</v>
      </c>
      <c r="B12" s="51">
        <v>0</v>
      </c>
      <c r="C12" s="51">
        <v>25</v>
      </c>
      <c r="D12" s="51">
        <v>12</v>
      </c>
      <c r="E12" s="51"/>
      <c r="F12" s="52"/>
      <c r="G12" s="53"/>
    </row>
    <row r="13" spans="1:11" ht="14.25" customHeight="1">
      <c r="A13" s="12" t="s">
        <v>9</v>
      </c>
      <c r="B13" s="51">
        <v>0</v>
      </c>
      <c r="C13" s="51">
        <v>0</v>
      </c>
      <c r="D13" s="51">
        <v>0</v>
      </c>
      <c r="E13" s="51"/>
      <c r="F13" s="52"/>
      <c r="G13" s="53"/>
    </row>
    <row r="14" spans="1:11" ht="14.25" customHeight="1">
      <c r="A14" s="12" t="s">
        <v>10</v>
      </c>
      <c r="B14" s="51">
        <v>0</v>
      </c>
      <c r="C14" s="51">
        <v>0</v>
      </c>
      <c r="D14" s="51">
        <v>126</v>
      </c>
      <c r="E14" s="51"/>
      <c r="F14" s="52"/>
      <c r="G14" s="53"/>
    </row>
    <row r="15" spans="1:11" ht="14.25" customHeight="1">
      <c r="A15" s="12" t="s">
        <v>11</v>
      </c>
      <c r="B15" s="51">
        <v>0</v>
      </c>
      <c r="C15" s="51">
        <v>0</v>
      </c>
      <c r="D15" s="51">
        <v>0</v>
      </c>
      <c r="E15" s="51"/>
      <c r="F15" s="52"/>
      <c r="G15" s="53"/>
    </row>
    <row r="16" spans="1:11" ht="14.25" customHeight="1">
      <c r="A16" s="15" t="s">
        <v>12</v>
      </c>
      <c r="B16" s="51">
        <v>0</v>
      </c>
      <c r="C16" s="51">
        <v>1111</v>
      </c>
      <c r="D16" s="51">
        <v>0</v>
      </c>
      <c r="E16" s="51"/>
      <c r="F16" s="52"/>
      <c r="G16" s="53"/>
    </row>
    <row r="17" spans="1:7" ht="14.25" customHeight="1">
      <c r="A17" s="15" t="s">
        <v>2</v>
      </c>
      <c r="B17" s="51">
        <v>0</v>
      </c>
      <c r="C17" s="51">
        <v>0</v>
      </c>
      <c r="D17" s="51">
        <v>0</v>
      </c>
      <c r="E17" s="51"/>
      <c r="F17" s="52"/>
      <c r="G17" s="53"/>
    </row>
    <row r="18" spans="1:7" ht="14.25" customHeight="1">
      <c r="A18" s="15" t="s">
        <v>13</v>
      </c>
      <c r="B18" s="51">
        <v>0</v>
      </c>
      <c r="C18" s="51">
        <v>0</v>
      </c>
      <c r="D18" s="51">
        <v>24</v>
      </c>
      <c r="E18" s="51"/>
      <c r="F18" s="52"/>
      <c r="G18" s="53"/>
    </row>
    <row r="19" spans="1:7" ht="14.25" customHeight="1">
      <c r="A19" s="12" t="s">
        <v>14</v>
      </c>
      <c r="B19" s="51">
        <v>0</v>
      </c>
      <c r="C19" s="51">
        <v>0</v>
      </c>
      <c r="D19" s="51">
        <v>0</v>
      </c>
      <c r="E19" s="51"/>
      <c r="F19" s="52"/>
      <c r="G19" s="53"/>
    </row>
    <row r="20" spans="1:7" ht="14.25" customHeight="1">
      <c r="A20" s="12" t="s">
        <v>15</v>
      </c>
      <c r="B20" s="51">
        <v>0</v>
      </c>
      <c r="C20" s="51">
        <v>0</v>
      </c>
      <c r="D20" s="51">
        <v>0</v>
      </c>
      <c r="E20" s="51"/>
      <c r="F20" s="52"/>
      <c r="G20" s="53"/>
    </row>
    <row r="21" spans="1:7" ht="14.25" customHeight="1">
      <c r="A21" s="12" t="s">
        <v>17</v>
      </c>
      <c r="B21" s="51">
        <v>25150</v>
      </c>
      <c r="C21" s="51">
        <v>23669</v>
      </c>
      <c r="D21" s="51">
        <v>21341</v>
      </c>
      <c r="E21" s="51"/>
      <c r="F21" s="52"/>
      <c r="G21" s="53"/>
    </row>
    <row r="22" spans="1:7" ht="14.25" customHeight="1">
      <c r="A22" s="12" t="s">
        <v>18</v>
      </c>
      <c r="B22" s="51">
        <v>3146</v>
      </c>
      <c r="C22" s="51">
        <v>3042</v>
      </c>
      <c r="D22" s="51">
        <v>3963</v>
      </c>
      <c r="E22" s="51"/>
      <c r="F22" s="52"/>
      <c r="G22" s="53"/>
    </row>
    <row r="23" spans="1:7" ht="14.25" customHeight="1">
      <c r="A23" s="12" t="s">
        <v>19</v>
      </c>
      <c r="B23" s="51">
        <v>32</v>
      </c>
      <c r="C23" s="51">
        <v>302</v>
      </c>
      <c r="D23" s="51">
        <v>3545</v>
      </c>
      <c r="E23" s="51"/>
      <c r="F23" s="52"/>
      <c r="G23" s="53"/>
    </row>
    <row r="24" spans="1:7" ht="14.25" customHeight="1">
      <c r="A24" s="12" t="s">
        <v>20</v>
      </c>
      <c r="B24" s="51">
        <v>63</v>
      </c>
      <c r="C24" s="51">
        <v>349</v>
      </c>
      <c r="D24" s="51">
        <v>873</v>
      </c>
      <c r="E24" s="51"/>
      <c r="F24" s="52"/>
      <c r="G24" s="53"/>
    </row>
    <row r="25" spans="1:7" ht="14.25" customHeight="1">
      <c r="A25" s="12" t="s">
        <v>21</v>
      </c>
      <c r="B25" s="51">
        <v>2730</v>
      </c>
      <c r="C25" s="51">
        <v>2111</v>
      </c>
      <c r="D25" s="51">
        <v>1928</v>
      </c>
      <c r="E25" s="51"/>
      <c r="F25" s="52"/>
      <c r="G25" s="53"/>
    </row>
    <row r="26" spans="1:7" ht="14.25" customHeight="1">
      <c r="A26" s="12" t="s">
        <v>22</v>
      </c>
      <c r="B26" s="51">
        <v>3992</v>
      </c>
      <c r="C26" s="51">
        <v>2952</v>
      </c>
      <c r="D26" s="51">
        <v>2944</v>
      </c>
      <c r="E26" s="51"/>
      <c r="F26" s="52"/>
      <c r="G26" s="53"/>
    </row>
    <row r="27" spans="1:7" ht="14.25" customHeight="1">
      <c r="A27" s="12" t="s">
        <v>23</v>
      </c>
      <c r="B27" s="51">
        <v>9879</v>
      </c>
      <c r="C27" s="51">
        <v>5559</v>
      </c>
      <c r="D27" s="51">
        <v>8771</v>
      </c>
      <c r="E27" s="51"/>
      <c r="F27" s="52"/>
      <c r="G27" s="53"/>
    </row>
    <row r="28" spans="1:7" ht="14.25" customHeight="1">
      <c r="A28" s="12" t="s">
        <v>24</v>
      </c>
      <c r="B28" s="51">
        <v>331</v>
      </c>
      <c r="C28" s="51">
        <v>387</v>
      </c>
      <c r="D28" s="51">
        <v>715</v>
      </c>
      <c r="E28" s="51"/>
      <c r="F28" s="52"/>
      <c r="G28" s="53"/>
    </row>
    <row r="29" spans="1:7" ht="14.25" customHeight="1">
      <c r="A29" s="12" t="s">
        <v>25</v>
      </c>
      <c r="B29" s="51">
        <v>0</v>
      </c>
      <c r="C29" s="51">
        <v>0</v>
      </c>
      <c r="D29" s="51">
        <v>36</v>
      </c>
      <c r="E29" s="51"/>
      <c r="F29" s="52"/>
      <c r="G29" s="53"/>
    </row>
    <row r="30" spans="1:7" ht="14.25" customHeight="1">
      <c r="A30" s="12" t="s">
        <v>26</v>
      </c>
      <c r="B30" s="51">
        <v>0</v>
      </c>
      <c r="C30" s="51">
        <v>0</v>
      </c>
      <c r="D30" s="51">
        <v>0</v>
      </c>
      <c r="E30" s="51"/>
      <c r="F30" s="52"/>
      <c r="G30" s="53"/>
    </row>
    <row r="31" spans="1:7" ht="14.25" customHeight="1">
      <c r="A31" s="12" t="s">
        <v>27</v>
      </c>
      <c r="B31" s="51">
        <v>0</v>
      </c>
      <c r="C31" s="51">
        <v>0</v>
      </c>
      <c r="D31" s="51">
        <v>0</v>
      </c>
      <c r="E31" s="51"/>
      <c r="F31" s="52"/>
      <c r="G31" s="53"/>
    </row>
    <row r="32" spans="1:7" ht="24.95" customHeight="1">
      <c r="A32" s="80" t="s">
        <v>32</v>
      </c>
      <c r="B32" s="81">
        <f>SUM(B6:B8)+SUM(B11:B20)</f>
        <v>6860929</v>
      </c>
      <c r="C32" s="81">
        <f>SUM(C6:C8)+SUM(C11:C20)</f>
        <v>6861182</v>
      </c>
      <c r="D32" s="81">
        <f>SUM(D6:D8)+SUM(D11:D20)</f>
        <v>7013318</v>
      </c>
      <c r="E32" s="81">
        <f>SUM(E6:E8)+SUM(E11:E20)</f>
        <v>0</v>
      </c>
      <c r="F32" s="52"/>
      <c r="G32" s="50"/>
    </row>
    <row r="33" spans="1:12" ht="14.25" customHeight="1">
      <c r="A33" s="12" t="s">
        <v>28</v>
      </c>
      <c r="B33" s="82">
        <f>B9+B21+B22+B23+B24+B30</f>
        <v>239467</v>
      </c>
      <c r="C33" s="82">
        <f>C9+C21+C22+C23+C24+C30</f>
        <v>30152</v>
      </c>
      <c r="D33" s="82">
        <f>D9+D21+D22+D23+D24+D30</f>
        <v>220162</v>
      </c>
      <c r="E33" s="82">
        <f>E9+E21+E22+E23+E24+E30</f>
        <v>0</v>
      </c>
      <c r="F33" s="52"/>
    </row>
    <row r="34" spans="1:12" ht="14.25" customHeight="1">
      <c r="A34" s="12" t="s">
        <v>29</v>
      </c>
      <c r="B34" s="82">
        <f>B10+SUM(B25:B29)+B31</f>
        <v>18755</v>
      </c>
      <c r="C34" s="82">
        <f>C10+SUM(C25:C29)+C31</f>
        <v>213159</v>
      </c>
      <c r="D34" s="82">
        <f>D10+D25+D26+D27+D28+D29+D31</f>
        <v>17205</v>
      </c>
      <c r="E34" s="82">
        <f>E10+E25+E26+E27+E28+E29+E31</f>
        <v>0</v>
      </c>
      <c r="F34" s="52"/>
    </row>
    <row r="35" spans="1:12" ht="24.95" customHeight="1">
      <c r="A35" s="105" t="s">
        <v>33</v>
      </c>
      <c r="B35" s="106">
        <f>SUM(B32:B34)</f>
        <v>7119151</v>
      </c>
      <c r="C35" s="106">
        <f>SUM(C32:C34)</f>
        <v>7104493</v>
      </c>
      <c r="D35" s="106">
        <f>SUM(D32:D34)</f>
        <v>7250685</v>
      </c>
      <c r="E35" s="106">
        <f>SUM(E32:E34)</f>
        <v>0</v>
      </c>
      <c r="F35" s="52"/>
    </row>
    <row r="36" spans="1:12" ht="12" customHeight="1">
      <c r="A36" s="19"/>
    </row>
    <row r="37" spans="1:12" ht="12" customHeight="1">
      <c r="A37" s="9" t="s">
        <v>57</v>
      </c>
    </row>
    <row r="39" spans="1:12" ht="12" customHeight="1">
      <c r="L39" s="20"/>
    </row>
    <row r="40" spans="1:12" ht="12" customHeight="1">
      <c r="L40" s="20"/>
    </row>
    <row r="41" spans="1:12" ht="12" customHeight="1">
      <c r="L41" s="20"/>
    </row>
    <row r="42" spans="1:12" ht="12" customHeight="1">
      <c r="L42" s="20"/>
    </row>
    <row r="43" spans="1:12" ht="12" customHeight="1">
      <c r="L43" s="20"/>
    </row>
    <row r="44" spans="1:12" ht="12" customHeight="1">
      <c r="L44" s="20"/>
    </row>
    <row r="45" spans="1:12" ht="12" customHeight="1">
      <c r="L45" s="20"/>
    </row>
    <row r="46" spans="1:12" ht="12" customHeight="1">
      <c r="L46" s="20"/>
    </row>
  </sheetData>
  <mergeCells count="2">
    <mergeCell ref="A1:K1"/>
    <mergeCell ref="A2:K2"/>
  </mergeCells>
  <pageMargins left="0.55118110236220474" right="0.35433070866141736" top="0.78740157480314965" bottom="0.78740157480314965" header="0.51181102362204722" footer="0.51181102362204722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4" zoomScale="80" zoomScaleNormal="80" zoomScaleSheetLayoutView="98" workbookViewId="0">
      <selection activeCell="H7" sqref="H7"/>
    </sheetView>
  </sheetViews>
  <sheetFormatPr defaultColWidth="9.140625" defaultRowHeight="12" customHeight="1"/>
  <cols>
    <col min="1" max="1" width="23.42578125" style="9" customWidth="1"/>
    <col min="2" max="2" width="16.5703125" style="9" customWidth="1"/>
    <col min="3" max="4" width="15.42578125" style="9" customWidth="1"/>
    <col min="5" max="5" width="16.140625" style="9" customWidth="1"/>
    <col min="6" max="7" width="11.28515625" style="9" bestFit="1" customWidth="1"/>
    <col min="8" max="10" width="9.85546875" style="9" bestFit="1" customWidth="1"/>
    <col min="11" max="11" width="9.85546875" style="9" customWidth="1"/>
    <col min="12" max="12" width="9.85546875" style="9" bestFit="1" customWidth="1"/>
    <col min="13" max="16384" width="9.140625" style="9"/>
  </cols>
  <sheetData>
    <row r="1" spans="1:14" ht="12" customHeight="1">
      <c r="A1" s="167" t="s">
        <v>80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4" ht="12" customHeight="1">
      <c r="A2" s="168" t="s">
        <v>81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4" ht="12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4" ht="26.1" customHeight="1">
      <c r="A4" s="109" t="s">
        <v>60</v>
      </c>
      <c r="B4" s="109" t="s">
        <v>43</v>
      </c>
      <c r="C4" s="109" t="s">
        <v>50</v>
      </c>
      <c r="D4" s="109" t="s">
        <v>61</v>
      </c>
      <c r="E4" s="109" t="s">
        <v>62</v>
      </c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5" customHeight="1">
      <c r="A5" s="12" t="s">
        <v>0</v>
      </c>
      <c r="B5" s="120">
        <v>6957041</v>
      </c>
      <c r="C5" s="13">
        <v>6923102</v>
      </c>
      <c r="D5" s="13"/>
      <c r="E5" s="13"/>
      <c r="F5" s="14"/>
    </row>
    <row r="6" spans="1:14" ht="15" customHeight="1">
      <c r="A6" s="12" t="s">
        <v>1</v>
      </c>
      <c r="B6" s="120">
        <v>8171516</v>
      </c>
      <c r="C6" s="13">
        <v>8288798</v>
      </c>
      <c r="D6" s="13"/>
      <c r="E6" s="13"/>
      <c r="F6" s="14"/>
    </row>
    <row r="7" spans="1:14" ht="15" customHeight="1">
      <c r="A7" s="12" t="s">
        <v>3</v>
      </c>
      <c r="B7" s="120">
        <v>2016977</v>
      </c>
      <c r="C7" s="13">
        <v>2045219</v>
      </c>
      <c r="D7" s="13"/>
      <c r="E7" s="13"/>
      <c r="F7" s="14"/>
    </row>
    <row r="8" spans="1:14" ht="15" customHeight="1">
      <c r="A8" s="15" t="s">
        <v>4</v>
      </c>
      <c r="B8" s="120">
        <v>2338261</v>
      </c>
      <c r="C8" s="13">
        <v>2293723</v>
      </c>
      <c r="D8" s="13"/>
      <c r="E8" s="13"/>
      <c r="F8" s="14"/>
    </row>
    <row r="9" spans="1:14" ht="15" customHeight="1">
      <c r="A9" s="12" t="s">
        <v>5</v>
      </c>
      <c r="B9" s="120">
        <v>1447222</v>
      </c>
      <c r="C9" s="13">
        <v>1471259</v>
      </c>
      <c r="D9" s="13"/>
      <c r="E9" s="13"/>
      <c r="F9" s="14"/>
    </row>
    <row r="10" spans="1:14" ht="15" customHeight="1">
      <c r="A10" s="12" t="s">
        <v>6</v>
      </c>
      <c r="B10" s="120">
        <v>757449</v>
      </c>
      <c r="C10" s="13">
        <v>669502</v>
      </c>
      <c r="D10" s="13"/>
      <c r="E10" s="13"/>
      <c r="F10" s="14"/>
    </row>
    <row r="11" spans="1:14" ht="15" customHeight="1">
      <c r="A11" s="131" t="s">
        <v>7</v>
      </c>
      <c r="B11" s="120">
        <v>1018790</v>
      </c>
      <c r="C11" s="17">
        <v>1086677</v>
      </c>
      <c r="D11" s="13"/>
      <c r="E11" s="13"/>
      <c r="F11" s="14"/>
      <c r="G11" s="21"/>
      <c r="H11" s="21"/>
    </row>
    <row r="12" spans="1:14" ht="15" customHeight="1">
      <c r="A12" s="12" t="s">
        <v>8</v>
      </c>
      <c r="B12" s="120">
        <v>390105</v>
      </c>
      <c r="C12" s="13">
        <v>459446</v>
      </c>
      <c r="D12" s="13"/>
      <c r="E12" s="13"/>
      <c r="F12" s="14"/>
      <c r="G12" s="21"/>
      <c r="H12" s="21"/>
    </row>
    <row r="13" spans="1:14" ht="15" customHeight="1">
      <c r="A13" s="12" t="s">
        <v>9</v>
      </c>
      <c r="B13" s="120">
        <v>103621</v>
      </c>
      <c r="C13" s="13">
        <v>114910</v>
      </c>
      <c r="D13" s="13"/>
      <c r="E13" s="13"/>
      <c r="F13" s="14"/>
    </row>
    <row r="14" spans="1:14" ht="15" customHeight="1">
      <c r="A14" s="12" t="s">
        <v>10</v>
      </c>
      <c r="B14" s="120">
        <v>181439</v>
      </c>
      <c r="C14" s="13">
        <v>253053</v>
      </c>
      <c r="D14" s="13"/>
      <c r="E14" s="13"/>
      <c r="F14" s="14"/>
    </row>
    <row r="15" spans="1:14" ht="15" customHeight="1">
      <c r="A15" s="12" t="s">
        <v>11</v>
      </c>
      <c r="B15" s="120">
        <v>211718</v>
      </c>
      <c r="C15" s="13">
        <v>236081</v>
      </c>
      <c r="D15" s="13"/>
      <c r="E15" s="13"/>
      <c r="F15" s="14"/>
    </row>
    <row r="16" spans="1:14" ht="15" customHeight="1">
      <c r="A16" s="15" t="s">
        <v>12</v>
      </c>
      <c r="B16" s="120">
        <v>17313</v>
      </c>
      <c r="C16" s="13">
        <v>20579</v>
      </c>
      <c r="D16" s="13"/>
      <c r="E16" s="13"/>
      <c r="F16" s="14"/>
    </row>
    <row r="17" spans="1:6" ht="15" customHeight="1">
      <c r="A17" s="15" t="s">
        <v>2</v>
      </c>
      <c r="B17" s="120">
        <v>479123</v>
      </c>
      <c r="C17" s="13">
        <v>510994</v>
      </c>
      <c r="D17" s="13"/>
      <c r="E17" s="13"/>
      <c r="F17" s="14"/>
    </row>
    <row r="18" spans="1:6" ht="15" customHeight="1">
      <c r="A18" s="15" t="s">
        <v>13</v>
      </c>
      <c r="B18" s="120">
        <v>91703</v>
      </c>
      <c r="C18" s="13">
        <v>97333</v>
      </c>
      <c r="D18" s="13"/>
      <c r="E18" s="13"/>
      <c r="F18" s="14"/>
    </row>
    <row r="19" spans="1:6" ht="15" customHeight="1">
      <c r="A19" s="12" t="s">
        <v>14</v>
      </c>
      <c r="B19" s="120">
        <v>0</v>
      </c>
      <c r="C19" s="13">
        <v>0</v>
      </c>
      <c r="D19" s="13"/>
      <c r="E19" s="13"/>
      <c r="F19" s="14"/>
    </row>
    <row r="20" spans="1:6" ht="15" customHeight="1">
      <c r="A20" s="12" t="s">
        <v>15</v>
      </c>
      <c r="B20" s="120">
        <v>0</v>
      </c>
      <c r="C20" s="13">
        <v>0</v>
      </c>
      <c r="D20" s="13"/>
      <c r="E20" s="13"/>
      <c r="F20" s="14"/>
    </row>
    <row r="21" spans="1:6" ht="15" customHeight="1">
      <c r="A21" s="12" t="s">
        <v>16</v>
      </c>
      <c r="B21" s="120">
        <v>0</v>
      </c>
      <c r="C21" s="13">
        <v>0</v>
      </c>
      <c r="D21" s="13"/>
      <c r="E21" s="18"/>
      <c r="F21" s="14"/>
    </row>
    <row r="22" spans="1:6" ht="15" customHeight="1">
      <c r="A22" s="12" t="s">
        <v>17</v>
      </c>
      <c r="B22" s="120">
        <v>163517</v>
      </c>
      <c r="C22" s="13">
        <v>173980</v>
      </c>
      <c r="D22" s="18"/>
      <c r="E22" s="13"/>
      <c r="F22" s="14"/>
    </row>
    <row r="23" spans="1:6" ht="15" customHeight="1">
      <c r="A23" s="12" t="s">
        <v>18</v>
      </c>
      <c r="B23" s="120">
        <v>28730</v>
      </c>
      <c r="C23" s="13">
        <v>36877</v>
      </c>
      <c r="D23" s="13"/>
      <c r="E23" s="13"/>
      <c r="F23" s="14"/>
    </row>
    <row r="24" spans="1:6" ht="15" customHeight="1">
      <c r="A24" s="12" t="s">
        <v>19</v>
      </c>
      <c r="B24" s="120">
        <v>240165</v>
      </c>
      <c r="C24" s="13">
        <v>272543</v>
      </c>
      <c r="D24" s="13"/>
      <c r="E24" s="13"/>
      <c r="F24" s="14"/>
    </row>
    <row r="25" spans="1:6" ht="15" customHeight="1">
      <c r="A25" s="12" t="s">
        <v>20</v>
      </c>
      <c r="B25" s="120">
        <v>450386</v>
      </c>
      <c r="C25" s="13">
        <v>457155</v>
      </c>
      <c r="D25" s="13"/>
      <c r="E25" s="13"/>
      <c r="F25" s="14"/>
    </row>
    <row r="26" spans="1:6" ht="15" customHeight="1">
      <c r="A26" s="12" t="s">
        <v>21</v>
      </c>
      <c r="B26" s="120">
        <v>264329</v>
      </c>
      <c r="C26" s="13">
        <v>277272</v>
      </c>
      <c r="D26" s="13"/>
      <c r="E26" s="13"/>
      <c r="F26" s="14"/>
    </row>
    <row r="27" spans="1:6" ht="15" customHeight="1">
      <c r="A27" s="12" t="s">
        <v>22</v>
      </c>
      <c r="B27" s="120">
        <v>585685</v>
      </c>
      <c r="C27" s="13">
        <v>598193</v>
      </c>
      <c r="D27" s="13"/>
      <c r="E27" s="13"/>
      <c r="F27" s="14"/>
    </row>
    <row r="28" spans="1:6" ht="15" customHeight="1">
      <c r="A28" s="12" t="s">
        <v>23</v>
      </c>
      <c r="B28" s="120">
        <v>432286</v>
      </c>
      <c r="C28" s="13">
        <v>436479</v>
      </c>
      <c r="D28" s="13"/>
      <c r="E28" s="13"/>
      <c r="F28" s="14"/>
    </row>
    <row r="29" spans="1:6" ht="15" customHeight="1">
      <c r="A29" s="12" t="s">
        <v>24</v>
      </c>
      <c r="B29" s="120">
        <v>10898</v>
      </c>
      <c r="C29" s="13">
        <v>14415</v>
      </c>
      <c r="D29" s="13"/>
      <c r="E29" s="13"/>
      <c r="F29" s="14"/>
    </row>
    <row r="30" spans="1:6" ht="15" customHeight="1">
      <c r="A30" s="12" t="s">
        <v>25</v>
      </c>
      <c r="B30" s="120">
        <v>11890</v>
      </c>
      <c r="C30" s="13">
        <v>14199</v>
      </c>
      <c r="D30" s="13"/>
      <c r="E30" s="13"/>
      <c r="F30" s="14"/>
    </row>
    <row r="31" spans="1:6" ht="15" customHeight="1">
      <c r="A31" s="12" t="s">
        <v>26</v>
      </c>
      <c r="B31" s="120">
        <v>358</v>
      </c>
      <c r="C31" s="13">
        <v>452</v>
      </c>
      <c r="D31" s="13"/>
      <c r="E31" s="13"/>
      <c r="F31" s="14"/>
    </row>
    <row r="32" spans="1:6" ht="15" customHeight="1">
      <c r="A32" s="12" t="s">
        <v>27</v>
      </c>
      <c r="B32" s="120">
        <v>33953</v>
      </c>
      <c r="C32" s="13">
        <v>34989.260926118623</v>
      </c>
      <c r="D32" s="13"/>
      <c r="E32" s="13"/>
      <c r="F32" s="14"/>
    </row>
    <row r="33" spans="1:13" ht="24.95" customHeight="1">
      <c r="A33" s="80" t="s">
        <v>55</v>
      </c>
      <c r="B33" s="81">
        <f>SUM(B5:B7)+SUM(B10:B21)</f>
        <v>20396795</v>
      </c>
      <c r="C33" s="81">
        <f>SUM(C5:C7)+SUM(C10:C21)</f>
        <v>20705694</v>
      </c>
      <c r="D33" s="81">
        <f>SUM(D5:D7)+SUM(D10:D21)</f>
        <v>0</v>
      </c>
      <c r="E33" s="81">
        <f>SUM(E5:E7)+SUM(E10:E21)</f>
        <v>0</v>
      </c>
      <c r="F33" s="14"/>
      <c r="G33" s="14"/>
    </row>
    <row r="34" spans="1:13" ht="15" customHeight="1">
      <c r="A34" s="12" t="s">
        <v>28</v>
      </c>
      <c r="B34" s="82">
        <f>B8+SUM(B22:B25)+B31</f>
        <v>3221417</v>
      </c>
      <c r="C34" s="82">
        <f>C8+SUM(C22:C25)+C31</f>
        <v>3234730</v>
      </c>
      <c r="D34" s="82">
        <f>D8+SUM(D22:D25)+D31</f>
        <v>0</v>
      </c>
      <c r="E34" s="82">
        <f>E8+SUM(E22:E25)+E31</f>
        <v>0</v>
      </c>
    </row>
    <row r="35" spans="1:13" ht="15" customHeight="1">
      <c r="A35" s="12" t="s">
        <v>29</v>
      </c>
      <c r="B35" s="82">
        <f>B9+SUM(B26:B30)+B32</f>
        <v>2786263</v>
      </c>
      <c r="C35" s="82">
        <f>C9+SUM(C26:C30)+C32</f>
        <v>2846806.2609261186</v>
      </c>
      <c r="D35" s="82">
        <f>D9+SUM(D26:D30)+D32</f>
        <v>0</v>
      </c>
      <c r="E35" s="82">
        <f>E9+SUM(E26:E30)+E32</f>
        <v>0</v>
      </c>
    </row>
    <row r="36" spans="1:13" ht="24.95" customHeight="1">
      <c r="A36" s="105" t="s">
        <v>56</v>
      </c>
      <c r="B36" s="106">
        <f>SUM(B33:B35)</f>
        <v>26404475</v>
      </c>
      <c r="C36" s="106">
        <f>SUM(C33:C35)</f>
        <v>26787230.26092612</v>
      </c>
      <c r="D36" s="106">
        <f>SUM(D33:D35)</f>
        <v>0</v>
      </c>
      <c r="E36" s="106">
        <f>SUM(E33:E35)</f>
        <v>0</v>
      </c>
    </row>
    <row r="38" spans="1:13" ht="12" customHeight="1">
      <c r="A38" s="19" t="s">
        <v>58</v>
      </c>
    </row>
    <row r="40" spans="1:13" ht="12" customHeight="1">
      <c r="M40" s="20"/>
    </row>
    <row r="41" spans="1:13" ht="12" customHeight="1">
      <c r="M41" s="20"/>
    </row>
    <row r="42" spans="1:13" ht="12" customHeight="1">
      <c r="M42" s="20"/>
    </row>
    <row r="43" spans="1:13" ht="12" customHeight="1">
      <c r="M43" s="20"/>
    </row>
    <row r="44" spans="1:13" ht="12" customHeight="1">
      <c r="M44" s="20"/>
    </row>
    <row r="45" spans="1:13" ht="12" customHeight="1">
      <c r="M45" s="20"/>
    </row>
    <row r="46" spans="1:13" ht="12" customHeight="1">
      <c r="M46" s="20"/>
    </row>
    <row r="47" spans="1:13" ht="12" customHeight="1">
      <c r="M47" s="20"/>
    </row>
  </sheetData>
  <mergeCells count="2">
    <mergeCell ref="A1:L1"/>
    <mergeCell ref="A2:L2"/>
  </mergeCells>
  <pageMargins left="0.55118110236220474" right="0.35433070866141736" top="0.78740157480314965" bottom="0.39370078740157483" header="0.51181102362204722" footer="0.31496062992125984"/>
  <pageSetup scale="82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zoomScaleSheetLayoutView="100" workbookViewId="0">
      <selection activeCell="G16" sqref="G16"/>
    </sheetView>
  </sheetViews>
  <sheetFormatPr defaultColWidth="9.140625" defaultRowHeight="12" customHeight="1"/>
  <cols>
    <col min="1" max="1" width="23.42578125" style="9" customWidth="1"/>
    <col min="2" max="5" width="15.7109375" style="9" customWidth="1"/>
    <col min="6" max="9" width="9.85546875" style="9" bestFit="1" customWidth="1"/>
    <col min="10" max="10" width="9.85546875" style="9" customWidth="1"/>
    <col min="11" max="11" width="9.85546875" style="9" bestFit="1" customWidth="1"/>
    <col min="12" max="16384" width="9.140625" style="9"/>
  </cols>
  <sheetData>
    <row r="1" spans="1:11" ht="13.15" customHeight="1">
      <c r="A1" s="167" t="s">
        <v>120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3.15" customHeight="1">
      <c r="A2" s="168" t="s">
        <v>121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3.1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2" customHeight="1">
      <c r="A4" s="19"/>
      <c r="B4" s="41"/>
      <c r="E4" s="11" t="s">
        <v>31</v>
      </c>
      <c r="I4" s="11"/>
    </row>
    <row r="5" spans="1:11" ht="24.95" customHeight="1">
      <c r="A5" s="116" t="s">
        <v>42</v>
      </c>
      <c r="B5" s="116" t="s">
        <v>43</v>
      </c>
      <c r="C5" s="116" t="s">
        <v>50</v>
      </c>
      <c r="D5" s="116" t="s">
        <v>44</v>
      </c>
      <c r="E5" s="116" t="s">
        <v>45</v>
      </c>
    </row>
    <row r="6" spans="1:11" ht="14.25" customHeight="1">
      <c r="A6" s="12" t="s">
        <v>0</v>
      </c>
      <c r="B6" s="51">
        <v>6831645</v>
      </c>
      <c r="C6" s="51">
        <v>6848631</v>
      </c>
      <c r="D6" s="51">
        <v>7017780</v>
      </c>
      <c r="E6" s="51">
        <v>6918308</v>
      </c>
      <c r="F6" s="52"/>
      <c r="G6" s="53"/>
    </row>
    <row r="7" spans="1:11" ht="14.25" customHeight="1">
      <c r="A7" s="12" t="s">
        <v>1</v>
      </c>
      <c r="B7" s="51">
        <v>11</v>
      </c>
      <c r="C7" s="51">
        <v>11</v>
      </c>
      <c r="D7" s="51">
        <v>1</v>
      </c>
      <c r="E7" s="51">
        <v>2</v>
      </c>
      <c r="F7" s="52"/>
      <c r="G7" s="53"/>
    </row>
    <row r="8" spans="1:11" ht="14.25" customHeight="1">
      <c r="A8" s="12" t="s">
        <v>3</v>
      </c>
      <c r="B8" s="51">
        <v>29267</v>
      </c>
      <c r="C8" s="51">
        <v>2790</v>
      </c>
      <c r="D8" s="51">
        <v>325</v>
      </c>
      <c r="E8" s="51">
        <v>1030</v>
      </c>
      <c r="F8" s="52"/>
      <c r="G8" s="53"/>
    </row>
    <row r="9" spans="1:11" ht="14.25" customHeight="1">
      <c r="A9" s="15" t="s">
        <v>4</v>
      </c>
      <c r="B9" s="51">
        <v>211076</v>
      </c>
      <c r="C9" s="51">
        <v>202243</v>
      </c>
      <c r="D9" s="51">
        <v>192257</v>
      </c>
      <c r="E9" s="51">
        <v>170861</v>
      </c>
      <c r="F9" s="52"/>
      <c r="G9" s="53"/>
    </row>
    <row r="10" spans="1:11" ht="14.25" customHeight="1">
      <c r="A10" s="12" t="s">
        <v>5</v>
      </c>
      <c r="B10" s="51">
        <v>1823</v>
      </c>
      <c r="C10" s="51">
        <v>11391</v>
      </c>
      <c r="D10" s="51">
        <v>2811</v>
      </c>
      <c r="E10" s="51">
        <v>3554</v>
      </c>
      <c r="F10" s="52"/>
      <c r="G10" s="53"/>
    </row>
    <row r="11" spans="1:11" ht="14.25" customHeight="1">
      <c r="A11" s="12" t="s">
        <v>6</v>
      </c>
      <c r="B11" s="51">
        <v>6</v>
      </c>
      <c r="C11" s="51">
        <v>25</v>
      </c>
      <c r="D11" s="51">
        <v>705</v>
      </c>
      <c r="E11" s="51">
        <v>2216</v>
      </c>
      <c r="F11" s="52"/>
      <c r="G11" s="53"/>
    </row>
    <row r="12" spans="1:11" ht="14.25" customHeight="1">
      <c r="A12" s="12" t="s">
        <v>8</v>
      </c>
      <c r="B12" s="51">
        <v>0</v>
      </c>
      <c r="C12" s="51">
        <v>0</v>
      </c>
      <c r="D12" s="51">
        <v>12</v>
      </c>
      <c r="E12" s="51">
        <v>27</v>
      </c>
      <c r="F12" s="52"/>
      <c r="G12" s="53"/>
    </row>
    <row r="13" spans="1:11" ht="14.25" customHeight="1">
      <c r="A13" s="12" t="s">
        <v>9</v>
      </c>
      <c r="B13" s="51">
        <v>0</v>
      </c>
      <c r="C13" s="51">
        <v>0</v>
      </c>
      <c r="D13" s="51">
        <v>0</v>
      </c>
      <c r="E13" s="51">
        <v>0</v>
      </c>
      <c r="F13" s="52"/>
      <c r="G13" s="53"/>
    </row>
    <row r="14" spans="1:11" ht="14.25" customHeight="1">
      <c r="A14" s="12" t="s">
        <v>10</v>
      </c>
      <c r="B14" s="51">
        <v>0</v>
      </c>
      <c r="C14" s="51">
        <v>0</v>
      </c>
      <c r="D14" s="51">
        <v>126</v>
      </c>
      <c r="E14" s="51">
        <v>222</v>
      </c>
      <c r="F14" s="52"/>
      <c r="G14" s="53"/>
    </row>
    <row r="15" spans="1:11" ht="14.25" customHeight="1">
      <c r="A15" s="12" t="s">
        <v>11</v>
      </c>
      <c r="B15" s="51">
        <v>0</v>
      </c>
      <c r="C15" s="51">
        <v>1111</v>
      </c>
      <c r="D15" s="51">
        <v>0</v>
      </c>
      <c r="E15" s="51">
        <v>5277</v>
      </c>
      <c r="F15" s="52"/>
      <c r="G15" s="53"/>
    </row>
    <row r="16" spans="1:11" ht="14.25" customHeight="1">
      <c r="A16" s="15" t="s">
        <v>12</v>
      </c>
      <c r="B16" s="51">
        <v>0</v>
      </c>
      <c r="C16" s="51">
        <v>0</v>
      </c>
      <c r="D16" s="51">
        <v>0</v>
      </c>
      <c r="E16" s="51">
        <v>0</v>
      </c>
      <c r="F16" s="52"/>
      <c r="G16" s="53"/>
    </row>
    <row r="17" spans="1:7" ht="14.25" customHeight="1">
      <c r="A17" s="15" t="s">
        <v>2</v>
      </c>
      <c r="B17" s="51">
        <v>0</v>
      </c>
      <c r="C17" s="51">
        <v>13</v>
      </c>
      <c r="D17" s="51">
        <v>0</v>
      </c>
      <c r="E17" s="51">
        <v>0</v>
      </c>
      <c r="F17" s="52"/>
      <c r="G17" s="53"/>
    </row>
    <row r="18" spans="1:7" ht="14.25" customHeight="1">
      <c r="A18" s="15" t="s">
        <v>13</v>
      </c>
      <c r="B18" s="51">
        <v>0</v>
      </c>
      <c r="C18" s="51">
        <v>0</v>
      </c>
      <c r="D18" s="51">
        <v>24</v>
      </c>
      <c r="E18" s="51">
        <v>66</v>
      </c>
      <c r="F18" s="52"/>
      <c r="G18" s="53"/>
    </row>
    <row r="19" spans="1:7" ht="14.25" customHeight="1">
      <c r="A19" s="12" t="s">
        <v>14</v>
      </c>
      <c r="B19" s="51">
        <v>0</v>
      </c>
      <c r="C19" s="51">
        <v>0</v>
      </c>
      <c r="D19" s="51">
        <v>0</v>
      </c>
      <c r="E19" s="51">
        <v>0</v>
      </c>
      <c r="F19" s="52"/>
      <c r="G19" s="53"/>
    </row>
    <row r="20" spans="1:7" ht="14.25" customHeight="1">
      <c r="A20" s="12" t="s">
        <v>15</v>
      </c>
      <c r="B20" s="51">
        <v>0</v>
      </c>
      <c r="C20" s="51">
        <v>0</v>
      </c>
      <c r="D20" s="51">
        <v>0</v>
      </c>
      <c r="E20" s="51">
        <v>0</v>
      </c>
      <c r="F20" s="52"/>
      <c r="G20" s="53"/>
    </row>
    <row r="21" spans="1:7" ht="14.25" customHeight="1">
      <c r="A21" s="12" t="s">
        <v>17</v>
      </c>
      <c r="B21" s="51">
        <v>25150</v>
      </c>
      <c r="C21" s="51">
        <v>23669</v>
      </c>
      <c r="D21" s="51">
        <v>21341</v>
      </c>
      <c r="E21" s="51">
        <v>28439</v>
      </c>
      <c r="F21" s="52"/>
      <c r="G21" s="53"/>
    </row>
    <row r="22" spans="1:7" ht="14.25" customHeight="1">
      <c r="A22" s="12" t="s">
        <v>18</v>
      </c>
      <c r="B22" s="51">
        <v>3146</v>
      </c>
      <c r="C22" s="51">
        <v>3042</v>
      </c>
      <c r="D22" s="51">
        <v>3963</v>
      </c>
      <c r="E22" s="51">
        <v>2024</v>
      </c>
      <c r="F22" s="52"/>
      <c r="G22" s="53"/>
    </row>
    <row r="23" spans="1:7" ht="14.25" customHeight="1">
      <c r="A23" s="12" t="s">
        <v>19</v>
      </c>
      <c r="B23" s="51">
        <v>32</v>
      </c>
      <c r="C23" s="51">
        <v>302</v>
      </c>
      <c r="D23" s="51">
        <v>3545</v>
      </c>
      <c r="E23" s="51">
        <v>7547</v>
      </c>
      <c r="F23" s="52"/>
      <c r="G23" s="53"/>
    </row>
    <row r="24" spans="1:7" ht="14.25" customHeight="1">
      <c r="A24" s="12" t="s">
        <v>20</v>
      </c>
      <c r="B24" s="51">
        <v>63</v>
      </c>
      <c r="C24" s="51">
        <v>349</v>
      </c>
      <c r="D24" s="51">
        <v>873</v>
      </c>
      <c r="E24" s="51">
        <v>4725</v>
      </c>
      <c r="F24" s="52"/>
      <c r="G24" s="53"/>
    </row>
    <row r="25" spans="1:7" ht="14.25" customHeight="1">
      <c r="A25" s="12" t="s">
        <v>21</v>
      </c>
      <c r="B25" s="51">
        <v>2730</v>
      </c>
      <c r="C25" s="51">
        <v>2111</v>
      </c>
      <c r="D25" s="51">
        <v>1909</v>
      </c>
      <c r="E25" s="51">
        <v>1752</v>
      </c>
      <c r="F25" s="52"/>
      <c r="G25" s="53"/>
    </row>
    <row r="26" spans="1:7" ht="14.25" customHeight="1">
      <c r="A26" s="12" t="s">
        <v>22</v>
      </c>
      <c r="B26" s="51">
        <v>3992</v>
      </c>
      <c r="C26" s="51">
        <v>2952</v>
      </c>
      <c r="D26" s="51">
        <v>2944</v>
      </c>
      <c r="E26" s="51">
        <v>4595</v>
      </c>
      <c r="F26" s="52"/>
      <c r="G26" s="53"/>
    </row>
    <row r="27" spans="1:7" ht="14.25" customHeight="1">
      <c r="A27" s="12" t="s">
        <v>23</v>
      </c>
      <c r="B27" s="51">
        <v>9879</v>
      </c>
      <c r="C27" s="51">
        <v>5559</v>
      </c>
      <c r="D27" s="51">
        <v>8771</v>
      </c>
      <c r="E27" s="51">
        <v>15012</v>
      </c>
      <c r="F27" s="52"/>
      <c r="G27" s="53"/>
    </row>
    <row r="28" spans="1:7" ht="14.25" customHeight="1">
      <c r="A28" s="12" t="s">
        <v>24</v>
      </c>
      <c r="B28" s="51">
        <v>356</v>
      </c>
      <c r="C28" s="51">
        <v>387</v>
      </c>
      <c r="D28" s="51">
        <v>715</v>
      </c>
      <c r="E28" s="51">
        <v>735</v>
      </c>
      <c r="F28" s="52"/>
      <c r="G28" s="53"/>
    </row>
    <row r="29" spans="1:7" ht="14.25" customHeight="1">
      <c r="A29" s="12" t="s">
        <v>25</v>
      </c>
      <c r="B29" s="51">
        <v>0</v>
      </c>
      <c r="C29" s="51">
        <v>0</v>
      </c>
      <c r="D29" s="51">
        <v>36</v>
      </c>
      <c r="E29" s="51">
        <v>134</v>
      </c>
      <c r="F29" s="52"/>
      <c r="G29" s="53"/>
    </row>
    <row r="30" spans="1:7" ht="14.25" customHeight="1">
      <c r="A30" s="12" t="s">
        <v>26</v>
      </c>
      <c r="B30" s="51">
        <v>0</v>
      </c>
      <c r="C30" s="51">
        <v>0</v>
      </c>
      <c r="D30" s="51">
        <v>0</v>
      </c>
      <c r="E30" s="51">
        <v>0</v>
      </c>
      <c r="F30" s="52"/>
      <c r="G30" s="53"/>
    </row>
    <row r="31" spans="1:7" ht="14.25" customHeight="1">
      <c r="A31" s="12" t="s">
        <v>27</v>
      </c>
      <c r="B31" s="51">
        <v>0</v>
      </c>
      <c r="C31" s="51">
        <v>0</v>
      </c>
      <c r="D31" s="51">
        <v>0</v>
      </c>
      <c r="E31" s="51">
        <v>0</v>
      </c>
      <c r="F31" s="52"/>
      <c r="G31" s="53"/>
    </row>
    <row r="32" spans="1:7" ht="24.95" customHeight="1">
      <c r="A32" s="80" t="s">
        <v>32</v>
      </c>
      <c r="B32" s="81">
        <f>SUM(B6:B8)+SUM(B11:B20)</f>
        <v>6860929</v>
      </c>
      <c r="C32" s="81">
        <f>SUM(C6:C8)+SUM(C11:C20)</f>
        <v>6852581</v>
      </c>
      <c r="D32" s="81">
        <f>SUM(D6:D8)+SUM(D11:D20)</f>
        <v>7018973</v>
      </c>
      <c r="E32" s="81">
        <f>SUM(E6:E8)+SUM(E11:E20)</f>
        <v>6927148</v>
      </c>
      <c r="F32" s="52"/>
      <c r="G32" s="50"/>
    </row>
    <row r="33" spans="1:12" ht="14.25" customHeight="1">
      <c r="A33" s="12" t="s">
        <v>28</v>
      </c>
      <c r="B33" s="82">
        <f>B9+B21+B22+B23+B24+B30</f>
        <v>239467</v>
      </c>
      <c r="C33" s="82">
        <f>C9+C21+C22+C23+C24+C30</f>
        <v>229605</v>
      </c>
      <c r="D33" s="82">
        <f>D9+D21+D22+D23+D24+D30</f>
        <v>221979</v>
      </c>
      <c r="E33" s="82">
        <f>E9+E21+E22+E23+E24+E30</f>
        <v>213596</v>
      </c>
      <c r="F33" s="52"/>
    </row>
    <row r="34" spans="1:12" ht="14.25" customHeight="1">
      <c r="A34" s="12" t="s">
        <v>29</v>
      </c>
      <c r="B34" s="82">
        <f>B10+SUM(B25:B29)+B31</f>
        <v>18780</v>
      </c>
      <c r="C34" s="82">
        <f>C10+SUM(C25:C29)+C31</f>
        <v>22400</v>
      </c>
      <c r="D34" s="82">
        <f>D10+D25+D26+D27+D28+D29+D31</f>
        <v>17186</v>
      </c>
      <c r="E34" s="82">
        <f>E10+E25+E26+E27+E28+E29+E31</f>
        <v>25782</v>
      </c>
      <c r="F34" s="52"/>
    </row>
    <row r="35" spans="1:12" ht="24.95" customHeight="1">
      <c r="A35" s="105" t="s">
        <v>33</v>
      </c>
      <c r="B35" s="106">
        <f>SUM(B32:B34)</f>
        <v>7119176</v>
      </c>
      <c r="C35" s="106">
        <f>SUM(C32:C34)</f>
        <v>7104586</v>
      </c>
      <c r="D35" s="106">
        <f>SUM(D32:D34)</f>
        <v>7258138</v>
      </c>
      <c r="E35" s="106">
        <f>SUM(E32:E34)</f>
        <v>7166526</v>
      </c>
      <c r="F35" s="52"/>
    </row>
    <row r="36" spans="1:12" ht="12" customHeight="1">
      <c r="A36" s="19"/>
    </row>
    <row r="37" spans="1:12" ht="12" customHeight="1">
      <c r="A37" s="9" t="s">
        <v>57</v>
      </c>
    </row>
    <row r="39" spans="1:12" ht="12" customHeight="1">
      <c r="L39" s="20"/>
    </row>
    <row r="40" spans="1:12" ht="12" customHeight="1">
      <c r="L40" s="20"/>
    </row>
    <row r="41" spans="1:12" ht="12" customHeight="1">
      <c r="L41" s="20"/>
    </row>
    <row r="42" spans="1:12" ht="12" customHeight="1">
      <c r="L42" s="20"/>
    </row>
    <row r="43" spans="1:12" ht="12" customHeight="1">
      <c r="L43" s="20"/>
    </row>
    <row r="44" spans="1:12" ht="12" customHeight="1">
      <c r="L44" s="20"/>
    </row>
    <row r="45" spans="1:12" ht="12" customHeight="1">
      <c r="L45" s="20"/>
    </row>
    <row r="46" spans="1:12" ht="12" customHeight="1">
      <c r="L46" s="20"/>
    </row>
  </sheetData>
  <mergeCells count="2">
    <mergeCell ref="A1:K1"/>
    <mergeCell ref="A2:K2"/>
  </mergeCells>
  <pageMargins left="0.55118110236220474" right="0.35433070866141736" top="0.78740157480314965" bottom="0.78740157480314965" header="0.51181102362204722" footer="0.51181102362204722"/>
  <pageSetup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="80" zoomScaleNormal="80" zoomScaleSheetLayoutView="98" workbookViewId="0">
      <selection activeCell="R34" sqref="R34"/>
    </sheetView>
  </sheetViews>
  <sheetFormatPr defaultColWidth="9.140625" defaultRowHeight="12.75"/>
  <cols>
    <col min="1" max="1" width="23.42578125" style="54" customWidth="1"/>
    <col min="2" max="4" width="12.7109375" style="54" customWidth="1"/>
    <col min="5" max="5" width="0.85546875" style="54" customWidth="1"/>
    <col min="6" max="8" width="12.7109375" style="54" customWidth="1"/>
    <col min="9" max="9" width="0.85546875" style="54" customWidth="1"/>
    <col min="10" max="12" width="12.7109375" style="54" customWidth="1"/>
    <col min="13" max="13" width="0.85546875" style="54" customWidth="1"/>
    <col min="14" max="16" width="12.7109375" style="54" customWidth="1"/>
    <col min="17" max="17" width="9.140625" style="54"/>
    <col min="18" max="18" width="12.5703125" style="54" customWidth="1"/>
    <col min="19" max="16384" width="9.140625" style="54"/>
  </cols>
  <sheetData>
    <row r="1" spans="1:18" s="9" customFormat="1" ht="13.15" customHeight="1">
      <c r="A1" s="167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8" s="9" customFormat="1" ht="11.25" customHeight="1">
      <c r="A2" s="168" t="s">
        <v>75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8" ht="11.25" customHeight="1">
      <c r="P3" s="55" t="s">
        <v>31</v>
      </c>
    </row>
    <row r="4" spans="1:18" ht="12.6" customHeight="1">
      <c r="A4" s="179" t="s">
        <v>54</v>
      </c>
      <c r="B4" s="179" t="s">
        <v>34</v>
      </c>
      <c r="C4" s="182"/>
      <c r="D4" s="182"/>
      <c r="E4" s="115"/>
      <c r="F4" s="178" t="s">
        <v>35</v>
      </c>
      <c r="G4" s="184"/>
      <c r="H4" s="184"/>
      <c r="I4" s="115"/>
      <c r="J4" s="179" t="s">
        <v>36</v>
      </c>
      <c r="K4" s="182"/>
      <c r="L4" s="182"/>
      <c r="M4" s="115"/>
      <c r="N4" s="179" t="s">
        <v>37</v>
      </c>
      <c r="O4" s="179"/>
      <c r="P4" s="179"/>
      <c r="R4" s="9"/>
    </row>
    <row r="5" spans="1:18" ht="12.6" customHeight="1">
      <c r="A5" s="180"/>
      <c r="B5" s="183"/>
      <c r="C5" s="183"/>
      <c r="D5" s="183"/>
      <c r="E5" s="102"/>
      <c r="F5" s="184"/>
      <c r="G5" s="184"/>
      <c r="H5" s="184"/>
      <c r="I5" s="102"/>
      <c r="J5" s="183"/>
      <c r="K5" s="183"/>
      <c r="L5" s="183"/>
      <c r="M5" s="102"/>
      <c r="N5" s="180"/>
      <c r="O5" s="180"/>
      <c r="P5" s="180"/>
    </row>
    <row r="6" spans="1:18" ht="12.6" customHeight="1">
      <c r="A6" s="180"/>
      <c r="B6" s="179" t="s">
        <v>49</v>
      </c>
      <c r="C6" s="179" t="s">
        <v>46</v>
      </c>
      <c r="D6" s="179" t="s">
        <v>40</v>
      </c>
      <c r="E6" s="101"/>
      <c r="F6" s="178" t="s">
        <v>49</v>
      </c>
      <c r="G6" s="178" t="s">
        <v>46</v>
      </c>
      <c r="H6" s="178" t="s">
        <v>40</v>
      </c>
      <c r="I6" s="101"/>
      <c r="J6" s="179" t="s">
        <v>49</v>
      </c>
      <c r="K6" s="179" t="s">
        <v>46</v>
      </c>
      <c r="L6" s="179" t="s">
        <v>40</v>
      </c>
      <c r="M6" s="101"/>
      <c r="N6" s="179" t="s">
        <v>47</v>
      </c>
      <c r="O6" s="179" t="s">
        <v>48</v>
      </c>
      <c r="P6" s="179" t="s">
        <v>40</v>
      </c>
    </row>
    <row r="7" spans="1:18" ht="12.6" customHeight="1">
      <c r="A7" s="180"/>
      <c r="B7" s="180"/>
      <c r="C7" s="180"/>
      <c r="D7" s="180"/>
      <c r="E7" s="101"/>
      <c r="F7" s="178"/>
      <c r="G7" s="178"/>
      <c r="H7" s="178"/>
      <c r="I7" s="101"/>
      <c r="J7" s="180"/>
      <c r="K7" s="180"/>
      <c r="L7" s="180"/>
      <c r="M7" s="101"/>
      <c r="N7" s="180"/>
      <c r="O7" s="180"/>
      <c r="P7" s="180"/>
    </row>
    <row r="8" spans="1:18" ht="12.6" customHeight="1">
      <c r="A8" s="181"/>
      <c r="B8" s="181"/>
      <c r="C8" s="181"/>
      <c r="D8" s="181"/>
      <c r="E8" s="103"/>
      <c r="F8" s="178"/>
      <c r="G8" s="178"/>
      <c r="H8" s="178"/>
      <c r="I8" s="103"/>
      <c r="J8" s="181"/>
      <c r="K8" s="181"/>
      <c r="L8" s="181"/>
      <c r="M8" s="103"/>
      <c r="N8" s="181"/>
      <c r="O8" s="181"/>
      <c r="P8" s="181"/>
    </row>
    <row r="9" spans="1:18" ht="14.25" customHeight="1">
      <c r="A9" s="56" t="s">
        <v>0</v>
      </c>
      <c r="B9" s="57">
        <v>96250</v>
      </c>
      <c r="C9" s="57">
        <v>16425</v>
      </c>
      <c r="D9" s="57">
        <f>C9+B9</f>
        <v>112675</v>
      </c>
      <c r="E9" s="57"/>
      <c r="F9" s="57">
        <v>3161819</v>
      </c>
      <c r="G9" s="57">
        <v>3557151</v>
      </c>
      <c r="H9" s="57">
        <f>G9+F9</f>
        <v>6718970</v>
      </c>
      <c r="I9" s="57"/>
      <c r="J9" s="57">
        <f>F9+B9</f>
        <v>3258069</v>
      </c>
      <c r="K9" s="57">
        <f>G9+C9</f>
        <v>3573576</v>
      </c>
      <c r="L9" s="57">
        <f>K9+J9</f>
        <v>6831645</v>
      </c>
      <c r="M9" s="57"/>
      <c r="N9" s="57">
        <v>0</v>
      </c>
      <c r="O9" s="57">
        <v>25902</v>
      </c>
      <c r="P9" s="57">
        <f>O9+N9</f>
        <v>25902</v>
      </c>
    </row>
    <row r="10" spans="1:18" ht="14.25" customHeight="1">
      <c r="A10" s="56" t="s">
        <v>1</v>
      </c>
      <c r="B10" s="57">
        <v>0</v>
      </c>
      <c r="C10" s="57">
        <v>0</v>
      </c>
      <c r="D10" s="57">
        <f>C10+B10</f>
        <v>0</v>
      </c>
      <c r="E10" s="57"/>
      <c r="F10" s="57">
        <v>5</v>
      </c>
      <c r="G10" s="57">
        <v>6</v>
      </c>
      <c r="H10" s="57">
        <f>G10+F10</f>
        <v>11</v>
      </c>
      <c r="I10" s="57"/>
      <c r="J10" s="57">
        <f t="shared" ref="J10:K34" si="0">F10+B10</f>
        <v>5</v>
      </c>
      <c r="K10" s="57">
        <f t="shared" si="0"/>
        <v>6</v>
      </c>
      <c r="L10" s="57">
        <f>K10+J10</f>
        <v>11</v>
      </c>
      <c r="M10" s="57"/>
      <c r="N10" s="57">
        <v>0</v>
      </c>
      <c r="O10" s="57">
        <v>0</v>
      </c>
      <c r="P10" s="57">
        <f>O10+N10</f>
        <v>0</v>
      </c>
    </row>
    <row r="11" spans="1:18" ht="14.25" customHeight="1">
      <c r="A11" s="56" t="s">
        <v>3</v>
      </c>
      <c r="B11" s="57">
        <v>6</v>
      </c>
      <c r="C11" s="57">
        <v>4251</v>
      </c>
      <c r="D11" s="57">
        <f t="shared" ref="D11:D34" si="1">C11+B11</f>
        <v>4257</v>
      </c>
      <c r="E11" s="57"/>
      <c r="F11" s="57">
        <v>148</v>
      </c>
      <c r="G11" s="57">
        <v>24862</v>
      </c>
      <c r="H11" s="57">
        <f t="shared" ref="H11:H34" si="2">G11+F11</f>
        <v>25010</v>
      </c>
      <c r="I11" s="57"/>
      <c r="J11" s="57">
        <f t="shared" si="0"/>
        <v>154</v>
      </c>
      <c r="K11" s="57">
        <f t="shared" si="0"/>
        <v>29113</v>
      </c>
      <c r="L11" s="57">
        <f t="shared" ref="L11:L34" si="3">K11+J11</f>
        <v>29267</v>
      </c>
      <c r="M11" s="57"/>
      <c r="N11" s="57">
        <v>0</v>
      </c>
      <c r="O11" s="57">
        <v>0</v>
      </c>
      <c r="P11" s="57">
        <f t="shared" ref="P11:P34" si="4">O11+N11</f>
        <v>0</v>
      </c>
    </row>
    <row r="12" spans="1:18" ht="14.25" customHeight="1">
      <c r="A12" s="56" t="s">
        <v>4</v>
      </c>
      <c r="B12" s="57">
        <v>15245</v>
      </c>
      <c r="C12" s="57">
        <v>105641</v>
      </c>
      <c r="D12" s="57">
        <f t="shared" si="1"/>
        <v>120886</v>
      </c>
      <c r="E12" s="57"/>
      <c r="F12" s="57">
        <v>89130</v>
      </c>
      <c r="G12" s="57">
        <v>1060</v>
      </c>
      <c r="H12" s="57">
        <f t="shared" si="2"/>
        <v>90190</v>
      </c>
      <c r="I12" s="57"/>
      <c r="J12" s="57">
        <f t="shared" si="0"/>
        <v>104375</v>
      </c>
      <c r="K12" s="57">
        <f t="shared" si="0"/>
        <v>106701</v>
      </c>
      <c r="L12" s="57">
        <f t="shared" si="3"/>
        <v>211076</v>
      </c>
      <c r="M12" s="57"/>
      <c r="N12" s="57">
        <v>0</v>
      </c>
      <c r="O12" s="57">
        <v>0</v>
      </c>
      <c r="P12" s="57">
        <f t="shared" si="4"/>
        <v>0</v>
      </c>
    </row>
    <row r="13" spans="1:18" ht="14.25" customHeight="1">
      <c r="A13" s="56" t="s">
        <v>5</v>
      </c>
      <c r="B13" s="57">
        <v>1582</v>
      </c>
      <c r="C13" s="57">
        <v>241</v>
      </c>
      <c r="D13" s="57">
        <f t="shared" si="1"/>
        <v>1823</v>
      </c>
      <c r="E13" s="57"/>
      <c r="F13" s="57">
        <v>0</v>
      </c>
      <c r="G13" s="57">
        <v>0</v>
      </c>
      <c r="H13" s="57">
        <f t="shared" si="2"/>
        <v>0</v>
      </c>
      <c r="I13" s="57"/>
      <c r="J13" s="57">
        <f t="shared" si="0"/>
        <v>1582</v>
      </c>
      <c r="K13" s="57">
        <f t="shared" si="0"/>
        <v>241</v>
      </c>
      <c r="L13" s="57">
        <f t="shared" si="3"/>
        <v>1823</v>
      </c>
      <c r="M13" s="57"/>
      <c r="N13" s="57">
        <v>0</v>
      </c>
      <c r="O13" s="57">
        <v>0</v>
      </c>
      <c r="P13" s="57">
        <f t="shared" si="4"/>
        <v>0</v>
      </c>
    </row>
    <row r="14" spans="1:18" ht="14.25" customHeight="1">
      <c r="A14" s="56" t="s">
        <v>6</v>
      </c>
      <c r="B14" s="57">
        <v>2</v>
      </c>
      <c r="C14" s="57">
        <v>4</v>
      </c>
      <c r="D14" s="57">
        <f t="shared" si="1"/>
        <v>6</v>
      </c>
      <c r="E14" s="57"/>
      <c r="F14" s="57">
        <v>0</v>
      </c>
      <c r="G14" s="57">
        <v>0</v>
      </c>
      <c r="H14" s="57">
        <f t="shared" si="2"/>
        <v>0</v>
      </c>
      <c r="I14" s="57"/>
      <c r="J14" s="57">
        <f t="shared" si="0"/>
        <v>2</v>
      </c>
      <c r="K14" s="57">
        <f t="shared" si="0"/>
        <v>4</v>
      </c>
      <c r="L14" s="57">
        <f t="shared" si="3"/>
        <v>6</v>
      </c>
      <c r="M14" s="57"/>
      <c r="N14" s="57">
        <v>0</v>
      </c>
      <c r="O14" s="57">
        <v>0</v>
      </c>
      <c r="P14" s="57">
        <f t="shared" si="4"/>
        <v>0</v>
      </c>
    </row>
    <row r="15" spans="1:18" ht="14.25" customHeight="1">
      <c r="A15" s="56" t="s">
        <v>8</v>
      </c>
      <c r="B15" s="57">
        <v>0</v>
      </c>
      <c r="C15" s="57">
        <v>0</v>
      </c>
      <c r="D15" s="57">
        <f t="shared" si="1"/>
        <v>0</v>
      </c>
      <c r="E15" s="57"/>
      <c r="F15" s="57">
        <v>0</v>
      </c>
      <c r="G15" s="57">
        <v>0</v>
      </c>
      <c r="H15" s="57">
        <f t="shared" si="2"/>
        <v>0</v>
      </c>
      <c r="I15" s="57"/>
      <c r="J15" s="57">
        <f t="shared" si="0"/>
        <v>0</v>
      </c>
      <c r="K15" s="57">
        <f t="shared" si="0"/>
        <v>0</v>
      </c>
      <c r="L15" s="57">
        <f t="shared" si="3"/>
        <v>0</v>
      </c>
      <c r="M15" s="57"/>
      <c r="N15" s="57">
        <v>0</v>
      </c>
      <c r="O15" s="57">
        <v>0</v>
      </c>
      <c r="P15" s="57">
        <f t="shared" si="4"/>
        <v>0</v>
      </c>
    </row>
    <row r="16" spans="1:18" ht="14.25" customHeight="1">
      <c r="A16" s="56" t="s">
        <v>9</v>
      </c>
      <c r="B16" s="57">
        <v>0</v>
      </c>
      <c r="C16" s="57">
        <v>0</v>
      </c>
      <c r="D16" s="57">
        <f t="shared" si="1"/>
        <v>0</v>
      </c>
      <c r="E16" s="57"/>
      <c r="F16" s="57">
        <v>0</v>
      </c>
      <c r="G16" s="57">
        <v>0</v>
      </c>
      <c r="H16" s="57">
        <f t="shared" si="2"/>
        <v>0</v>
      </c>
      <c r="I16" s="57"/>
      <c r="J16" s="57">
        <f t="shared" si="0"/>
        <v>0</v>
      </c>
      <c r="K16" s="57">
        <f t="shared" si="0"/>
        <v>0</v>
      </c>
      <c r="L16" s="57">
        <f t="shared" si="3"/>
        <v>0</v>
      </c>
      <c r="M16" s="57"/>
      <c r="N16" s="57">
        <v>0</v>
      </c>
      <c r="O16" s="57">
        <v>0</v>
      </c>
      <c r="P16" s="57">
        <f t="shared" si="4"/>
        <v>0</v>
      </c>
    </row>
    <row r="17" spans="1:16" ht="14.25" customHeight="1">
      <c r="A17" s="56" t="s">
        <v>10</v>
      </c>
      <c r="B17" s="57">
        <v>0</v>
      </c>
      <c r="C17" s="57">
        <v>0</v>
      </c>
      <c r="D17" s="57">
        <f t="shared" si="1"/>
        <v>0</v>
      </c>
      <c r="E17" s="57"/>
      <c r="F17" s="57">
        <v>0</v>
      </c>
      <c r="G17" s="57">
        <v>0</v>
      </c>
      <c r="H17" s="57">
        <f t="shared" si="2"/>
        <v>0</v>
      </c>
      <c r="I17" s="57"/>
      <c r="J17" s="57">
        <f t="shared" si="0"/>
        <v>0</v>
      </c>
      <c r="K17" s="57">
        <f t="shared" si="0"/>
        <v>0</v>
      </c>
      <c r="L17" s="57">
        <f t="shared" si="3"/>
        <v>0</v>
      </c>
      <c r="M17" s="57"/>
      <c r="N17" s="57">
        <v>0</v>
      </c>
      <c r="O17" s="57">
        <v>0</v>
      </c>
      <c r="P17" s="57">
        <f t="shared" si="4"/>
        <v>0</v>
      </c>
    </row>
    <row r="18" spans="1:16" ht="14.25" customHeight="1">
      <c r="A18" s="56" t="s">
        <v>11</v>
      </c>
      <c r="B18" s="57">
        <v>0</v>
      </c>
      <c r="C18" s="57">
        <v>0</v>
      </c>
      <c r="D18" s="57">
        <f t="shared" si="1"/>
        <v>0</v>
      </c>
      <c r="E18" s="57"/>
      <c r="F18" s="57">
        <v>0</v>
      </c>
      <c r="G18" s="57">
        <v>0</v>
      </c>
      <c r="H18" s="57">
        <f t="shared" si="2"/>
        <v>0</v>
      </c>
      <c r="I18" s="57"/>
      <c r="J18" s="57">
        <f t="shared" si="0"/>
        <v>0</v>
      </c>
      <c r="K18" s="57">
        <f t="shared" si="0"/>
        <v>0</v>
      </c>
      <c r="L18" s="57">
        <f t="shared" si="3"/>
        <v>0</v>
      </c>
      <c r="M18" s="57"/>
      <c r="N18" s="57">
        <v>0</v>
      </c>
      <c r="O18" s="57">
        <v>0</v>
      </c>
      <c r="P18" s="57">
        <f t="shared" si="4"/>
        <v>0</v>
      </c>
    </row>
    <row r="19" spans="1:16" ht="14.25" customHeight="1">
      <c r="A19" s="58" t="s">
        <v>12</v>
      </c>
      <c r="B19" s="57">
        <v>0</v>
      </c>
      <c r="C19" s="57">
        <v>0</v>
      </c>
      <c r="D19" s="57">
        <f t="shared" si="1"/>
        <v>0</v>
      </c>
      <c r="E19" s="57"/>
      <c r="F19" s="57">
        <v>0</v>
      </c>
      <c r="G19" s="57">
        <v>0</v>
      </c>
      <c r="H19" s="57">
        <f t="shared" si="2"/>
        <v>0</v>
      </c>
      <c r="I19" s="57"/>
      <c r="J19" s="57">
        <f t="shared" si="0"/>
        <v>0</v>
      </c>
      <c r="K19" s="57">
        <f t="shared" si="0"/>
        <v>0</v>
      </c>
      <c r="L19" s="57">
        <f t="shared" si="3"/>
        <v>0</v>
      </c>
      <c r="M19" s="57"/>
      <c r="N19" s="57">
        <v>0</v>
      </c>
      <c r="O19" s="57">
        <v>0</v>
      </c>
      <c r="P19" s="57">
        <f t="shared" si="4"/>
        <v>0</v>
      </c>
    </row>
    <row r="20" spans="1:16" ht="14.25" customHeight="1">
      <c r="A20" s="58" t="s">
        <v>2</v>
      </c>
      <c r="B20" s="57">
        <v>0</v>
      </c>
      <c r="C20" s="57">
        <v>0</v>
      </c>
      <c r="D20" s="57">
        <f t="shared" si="1"/>
        <v>0</v>
      </c>
      <c r="E20" s="57"/>
      <c r="F20" s="57">
        <v>0</v>
      </c>
      <c r="G20" s="57">
        <v>0</v>
      </c>
      <c r="H20" s="57">
        <f t="shared" si="2"/>
        <v>0</v>
      </c>
      <c r="I20" s="57"/>
      <c r="J20" s="57">
        <f t="shared" si="0"/>
        <v>0</v>
      </c>
      <c r="K20" s="57">
        <f t="shared" si="0"/>
        <v>0</v>
      </c>
      <c r="L20" s="57">
        <f t="shared" si="3"/>
        <v>0</v>
      </c>
      <c r="M20" s="57"/>
      <c r="N20" s="57">
        <v>0</v>
      </c>
      <c r="O20" s="57">
        <v>0</v>
      </c>
      <c r="P20" s="57"/>
    </row>
    <row r="21" spans="1:16" ht="14.25" customHeight="1">
      <c r="A21" s="58" t="s">
        <v>13</v>
      </c>
      <c r="B21" s="57">
        <v>0</v>
      </c>
      <c r="C21" s="57">
        <v>0</v>
      </c>
      <c r="D21" s="57">
        <f t="shared" si="1"/>
        <v>0</v>
      </c>
      <c r="E21" s="57"/>
      <c r="F21" s="57">
        <v>0</v>
      </c>
      <c r="G21" s="57">
        <v>0</v>
      </c>
      <c r="H21" s="57">
        <f t="shared" si="2"/>
        <v>0</v>
      </c>
      <c r="I21" s="57"/>
      <c r="J21" s="57">
        <f t="shared" si="0"/>
        <v>0</v>
      </c>
      <c r="K21" s="57">
        <f t="shared" si="0"/>
        <v>0</v>
      </c>
      <c r="L21" s="57">
        <f t="shared" si="3"/>
        <v>0</v>
      </c>
      <c r="M21" s="57"/>
      <c r="N21" s="57">
        <v>0</v>
      </c>
      <c r="O21" s="57">
        <v>0</v>
      </c>
      <c r="P21" s="57">
        <f t="shared" si="4"/>
        <v>0</v>
      </c>
    </row>
    <row r="22" spans="1:16" ht="14.25" customHeight="1">
      <c r="A22" s="56" t="s">
        <v>14</v>
      </c>
      <c r="B22" s="57">
        <v>0</v>
      </c>
      <c r="C22" s="57">
        <v>0</v>
      </c>
      <c r="D22" s="57">
        <f t="shared" si="1"/>
        <v>0</v>
      </c>
      <c r="E22" s="57"/>
      <c r="F22" s="57">
        <v>0</v>
      </c>
      <c r="G22" s="57">
        <v>0</v>
      </c>
      <c r="H22" s="57">
        <f t="shared" si="2"/>
        <v>0</v>
      </c>
      <c r="I22" s="57"/>
      <c r="J22" s="57">
        <f t="shared" si="0"/>
        <v>0</v>
      </c>
      <c r="K22" s="57">
        <f t="shared" si="0"/>
        <v>0</v>
      </c>
      <c r="L22" s="57">
        <f t="shared" si="3"/>
        <v>0</v>
      </c>
      <c r="M22" s="57"/>
      <c r="N22" s="57">
        <v>0</v>
      </c>
      <c r="O22" s="57">
        <v>0</v>
      </c>
      <c r="P22" s="57">
        <f t="shared" si="4"/>
        <v>0</v>
      </c>
    </row>
    <row r="23" spans="1:16" ht="14.25" customHeight="1">
      <c r="A23" s="56" t="s">
        <v>15</v>
      </c>
      <c r="B23" s="57">
        <v>0</v>
      </c>
      <c r="C23" s="57">
        <v>0</v>
      </c>
      <c r="D23" s="57">
        <f t="shared" si="1"/>
        <v>0</v>
      </c>
      <c r="E23" s="57"/>
      <c r="F23" s="57">
        <v>0</v>
      </c>
      <c r="G23" s="57">
        <v>0</v>
      </c>
      <c r="H23" s="57">
        <f t="shared" si="2"/>
        <v>0</v>
      </c>
      <c r="I23" s="57"/>
      <c r="J23" s="57">
        <f t="shared" si="0"/>
        <v>0</v>
      </c>
      <c r="K23" s="57">
        <f t="shared" si="0"/>
        <v>0</v>
      </c>
      <c r="L23" s="57">
        <f t="shared" si="3"/>
        <v>0</v>
      </c>
      <c r="M23" s="57"/>
      <c r="N23" s="57">
        <v>0</v>
      </c>
      <c r="O23" s="57">
        <v>0</v>
      </c>
      <c r="P23" s="57">
        <f t="shared" si="4"/>
        <v>0</v>
      </c>
    </row>
    <row r="24" spans="1:16" ht="14.25" customHeight="1">
      <c r="A24" s="56" t="s">
        <v>17</v>
      </c>
      <c r="B24" s="57">
        <v>16424</v>
      </c>
      <c r="C24" s="57">
        <v>8726</v>
      </c>
      <c r="D24" s="57">
        <f t="shared" si="1"/>
        <v>25150</v>
      </c>
      <c r="E24" s="57"/>
      <c r="F24" s="57">
        <v>0</v>
      </c>
      <c r="G24" s="57">
        <v>0</v>
      </c>
      <c r="H24" s="57">
        <f t="shared" si="2"/>
        <v>0</v>
      </c>
      <c r="I24" s="57"/>
      <c r="J24" s="57">
        <f t="shared" si="0"/>
        <v>16424</v>
      </c>
      <c r="K24" s="57">
        <f t="shared" si="0"/>
        <v>8726</v>
      </c>
      <c r="L24" s="57">
        <f t="shared" si="3"/>
        <v>25150</v>
      </c>
      <c r="M24" s="57"/>
      <c r="N24" s="57">
        <v>0</v>
      </c>
      <c r="O24" s="57">
        <v>0</v>
      </c>
      <c r="P24" s="57">
        <f t="shared" si="4"/>
        <v>0</v>
      </c>
    </row>
    <row r="25" spans="1:16" ht="14.25" customHeight="1">
      <c r="A25" s="56" t="s">
        <v>18</v>
      </c>
      <c r="B25" s="57">
        <v>0</v>
      </c>
      <c r="C25" s="57">
        <v>3146</v>
      </c>
      <c r="D25" s="57">
        <f t="shared" si="1"/>
        <v>3146</v>
      </c>
      <c r="E25" s="57"/>
      <c r="F25" s="57">
        <v>0</v>
      </c>
      <c r="G25" s="57">
        <v>0</v>
      </c>
      <c r="H25" s="57">
        <f t="shared" si="2"/>
        <v>0</v>
      </c>
      <c r="I25" s="57"/>
      <c r="J25" s="57">
        <f t="shared" si="0"/>
        <v>0</v>
      </c>
      <c r="K25" s="57">
        <f t="shared" si="0"/>
        <v>3146</v>
      </c>
      <c r="L25" s="57">
        <f t="shared" si="3"/>
        <v>3146</v>
      </c>
      <c r="M25" s="57"/>
      <c r="N25" s="57">
        <v>0</v>
      </c>
      <c r="O25" s="57">
        <v>0</v>
      </c>
      <c r="P25" s="57">
        <f t="shared" si="4"/>
        <v>0</v>
      </c>
    </row>
    <row r="26" spans="1:16" ht="14.25" customHeight="1">
      <c r="A26" s="56" t="s">
        <v>19</v>
      </c>
      <c r="B26" s="57">
        <v>4</v>
      </c>
      <c r="C26" s="57">
        <v>28</v>
      </c>
      <c r="D26" s="57">
        <f t="shared" si="1"/>
        <v>32</v>
      </c>
      <c r="E26" s="57"/>
      <c r="F26" s="57">
        <v>0</v>
      </c>
      <c r="G26" s="57">
        <v>0</v>
      </c>
      <c r="H26" s="57">
        <f t="shared" si="2"/>
        <v>0</v>
      </c>
      <c r="I26" s="57"/>
      <c r="J26" s="57">
        <f t="shared" si="0"/>
        <v>4</v>
      </c>
      <c r="K26" s="57">
        <f t="shared" si="0"/>
        <v>28</v>
      </c>
      <c r="L26" s="57">
        <f t="shared" si="3"/>
        <v>32</v>
      </c>
      <c r="M26" s="57"/>
      <c r="N26" s="57">
        <v>0</v>
      </c>
      <c r="O26" s="57">
        <v>0</v>
      </c>
      <c r="P26" s="57">
        <f t="shared" si="4"/>
        <v>0</v>
      </c>
    </row>
    <row r="27" spans="1:16" ht="14.25" customHeight="1">
      <c r="A27" s="56" t="s">
        <v>20</v>
      </c>
      <c r="B27" s="57">
        <v>1</v>
      </c>
      <c r="C27" s="57">
        <v>62</v>
      </c>
      <c r="D27" s="57">
        <f t="shared" si="1"/>
        <v>63</v>
      </c>
      <c r="E27" s="57"/>
      <c r="F27" s="57">
        <v>0</v>
      </c>
      <c r="G27" s="57">
        <v>0</v>
      </c>
      <c r="H27" s="57">
        <f t="shared" si="2"/>
        <v>0</v>
      </c>
      <c r="I27" s="57"/>
      <c r="J27" s="57">
        <f t="shared" si="0"/>
        <v>1</v>
      </c>
      <c r="K27" s="57">
        <f t="shared" si="0"/>
        <v>62</v>
      </c>
      <c r="L27" s="57">
        <f t="shared" si="3"/>
        <v>63</v>
      </c>
      <c r="M27" s="57"/>
      <c r="N27" s="57">
        <v>0</v>
      </c>
      <c r="O27" s="57">
        <v>0</v>
      </c>
      <c r="P27" s="57">
        <f t="shared" si="4"/>
        <v>0</v>
      </c>
    </row>
    <row r="28" spans="1:16" ht="14.25" customHeight="1">
      <c r="A28" s="56" t="s">
        <v>21</v>
      </c>
      <c r="B28" s="57">
        <v>2309</v>
      </c>
      <c r="C28" s="57">
        <v>421</v>
      </c>
      <c r="D28" s="57">
        <f t="shared" si="1"/>
        <v>2730</v>
      </c>
      <c r="E28" s="57"/>
      <c r="F28" s="57">
        <v>0</v>
      </c>
      <c r="G28" s="57">
        <v>0</v>
      </c>
      <c r="H28" s="57">
        <f t="shared" si="2"/>
        <v>0</v>
      </c>
      <c r="I28" s="57"/>
      <c r="J28" s="57">
        <f t="shared" si="0"/>
        <v>2309</v>
      </c>
      <c r="K28" s="57">
        <f t="shared" si="0"/>
        <v>421</v>
      </c>
      <c r="L28" s="57">
        <f t="shared" si="3"/>
        <v>2730</v>
      </c>
      <c r="M28" s="57"/>
      <c r="N28" s="57">
        <v>0</v>
      </c>
      <c r="O28" s="57">
        <v>0</v>
      </c>
      <c r="P28" s="57">
        <f t="shared" si="4"/>
        <v>0</v>
      </c>
    </row>
    <row r="29" spans="1:16" ht="14.25" customHeight="1">
      <c r="A29" s="56" t="s">
        <v>22</v>
      </c>
      <c r="B29" s="57">
        <v>1148</v>
      </c>
      <c r="C29" s="57">
        <v>2844</v>
      </c>
      <c r="D29" s="57">
        <f t="shared" si="1"/>
        <v>3992</v>
      </c>
      <c r="E29" s="57"/>
      <c r="F29" s="57">
        <v>0</v>
      </c>
      <c r="G29" s="57">
        <v>0</v>
      </c>
      <c r="H29" s="57">
        <f t="shared" si="2"/>
        <v>0</v>
      </c>
      <c r="I29" s="57"/>
      <c r="J29" s="57">
        <f t="shared" si="0"/>
        <v>1148</v>
      </c>
      <c r="K29" s="57">
        <f t="shared" si="0"/>
        <v>2844</v>
      </c>
      <c r="L29" s="57">
        <f t="shared" si="3"/>
        <v>3992</v>
      </c>
      <c r="M29" s="57"/>
      <c r="N29" s="57">
        <v>0</v>
      </c>
      <c r="O29" s="57">
        <v>0</v>
      </c>
      <c r="P29" s="57">
        <f t="shared" si="4"/>
        <v>0</v>
      </c>
    </row>
    <row r="30" spans="1:16" ht="14.25" customHeight="1">
      <c r="A30" s="56" t="s">
        <v>23</v>
      </c>
      <c r="B30" s="57">
        <v>8938</v>
      </c>
      <c r="C30" s="57">
        <v>941</v>
      </c>
      <c r="D30" s="57">
        <f t="shared" si="1"/>
        <v>9879</v>
      </c>
      <c r="E30" s="57"/>
      <c r="F30" s="57">
        <v>0</v>
      </c>
      <c r="G30" s="57">
        <v>0</v>
      </c>
      <c r="H30" s="57">
        <f t="shared" si="2"/>
        <v>0</v>
      </c>
      <c r="I30" s="57"/>
      <c r="J30" s="57">
        <f t="shared" si="0"/>
        <v>8938</v>
      </c>
      <c r="K30" s="57">
        <f t="shared" si="0"/>
        <v>941</v>
      </c>
      <c r="L30" s="57">
        <f t="shared" si="3"/>
        <v>9879</v>
      </c>
      <c r="M30" s="57"/>
      <c r="N30" s="57">
        <v>0</v>
      </c>
      <c r="O30" s="57">
        <v>0</v>
      </c>
      <c r="P30" s="57">
        <f t="shared" si="4"/>
        <v>0</v>
      </c>
    </row>
    <row r="31" spans="1:16" ht="14.25" customHeight="1">
      <c r="A31" s="56" t="s">
        <v>24</v>
      </c>
      <c r="B31" s="57">
        <v>341</v>
      </c>
      <c r="C31" s="57">
        <v>15</v>
      </c>
      <c r="D31" s="57">
        <f t="shared" si="1"/>
        <v>356</v>
      </c>
      <c r="E31" s="57"/>
      <c r="F31" s="57">
        <v>0</v>
      </c>
      <c r="G31" s="57">
        <v>0</v>
      </c>
      <c r="H31" s="57">
        <f t="shared" si="2"/>
        <v>0</v>
      </c>
      <c r="I31" s="57"/>
      <c r="J31" s="57">
        <f t="shared" si="0"/>
        <v>341</v>
      </c>
      <c r="K31" s="57">
        <f t="shared" si="0"/>
        <v>15</v>
      </c>
      <c r="L31" s="57">
        <f t="shared" si="3"/>
        <v>356</v>
      </c>
      <c r="M31" s="57"/>
      <c r="N31" s="57">
        <v>0</v>
      </c>
      <c r="O31" s="57">
        <v>0</v>
      </c>
      <c r="P31" s="57">
        <f t="shared" si="4"/>
        <v>0</v>
      </c>
    </row>
    <row r="32" spans="1:16" ht="14.25" customHeight="1">
      <c r="A32" s="56" t="s">
        <v>25</v>
      </c>
      <c r="B32" s="57">
        <v>0</v>
      </c>
      <c r="C32" s="57">
        <v>0</v>
      </c>
      <c r="D32" s="57">
        <f t="shared" si="1"/>
        <v>0</v>
      </c>
      <c r="E32" s="57"/>
      <c r="F32" s="57">
        <v>0</v>
      </c>
      <c r="G32" s="57">
        <v>0</v>
      </c>
      <c r="H32" s="57">
        <f t="shared" si="2"/>
        <v>0</v>
      </c>
      <c r="I32" s="57"/>
      <c r="J32" s="57">
        <f t="shared" si="0"/>
        <v>0</v>
      </c>
      <c r="K32" s="57">
        <f t="shared" si="0"/>
        <v>0</v>
      </c>
      <c r="L32" s="57">
        <f t="shared" si="3"/>
        <v>0</v>
      </c>
      <c r="M32" s="57"/>
      <c r="N32" s="57">
        <v>0</v>
      </c>
      <c r="O32" s="57">
        <v>0</v>
      </c>
      <c r="P32" s="57">
        <f t="shared" si="4"/>
        <v>0</v>
      </c>
    </row>
    <row r="33" spans="1:18" ht="14.25" customHeight="1">
      <c r="A33" s="56" t="s">
        <v>26</v>
      </c>
      <c r="B33" s="57">
        <v>0</v>
      </c>
      <c r="C33" s="57">
        <v>0</v>
      </c>
      <c r="D33" s="57">
        <f t="shared" si="1"/>
        <v>0</v>
      </c>
      <c r="E33" s="57"/>
      <c r="F33" s="57">
        <v>0</v>
      </c>
      <c r="G33" s="57">
        <v>0</v>
      </c>
      <c r="H33" s="57">
        <f t="shared" si="2"/>
        <v>0</v>
      </c>
      <c r="I33" s="57"/>
      <c r="J33" s="57">
        <f t="shared" si="0"/>
        <v>0</v>
      </c>
      <c r="K33" s="57">
        <f t="shared" si="0"/>
        <v>0</v>
      </c>
      <c r="L33" s="57">
        <f t="shared" si="3"/>
        <v>0</v>
      </c>
      <c r="M33" s="57"/>
      <c r="N33" s="57">
        <v>0</v>
      </c>
      <c r="O33" s="57">
        <v>0</v>
      </c>
      <c r="P33" s="57">
        <f t="shared" si="4"/>
        <v>0</v>
      </c>
    </row>
    <row r="34" spans="1:18" ht="14.25" customHeight="1">
      <c r="A34" s="56" t="s">
        <v>27</v>
      </c>
      <c r="B34" s="57">
        <v>0</v>
      </c>
      <c r="C34" s="57">
        <v>0</v>
      </c>
      <c r="D34" s="57">
        <f t="shared" si="1"/>
        <v>0</v>
      </c>
      <c r="E34" s="57"/>
      <c r="F34" s="57">
        <v>0</v>
      </c>
      <c r="G34" s="57">
        <v>0</v>
      </c>
      <c r="H34" s="57">
        <f t="shared" si="2"/>
        <v>0</v>
      </c>
      <c r="I34" s="57"/>
      <c r="J34" s="57">
        <f t="shared" si="0"/>
        <v>0</v>
      </c>
      <c r="K34" s="57">
        <f t="shared" si="0"/>
        <v>0</v>
      </c>
      <c r="L34" s="57">
        <f t="shared" si="3"/>
        <v>0</v>
      </c>
      <c r="M34" s="57"/>
      <c r="N34" s="57">
        <v>0</v>
      </c>
      <c r="O34" s="57">
        <v>0</v>
      </c>
      <c r="P34" s="57">
        <f t="shared" si="4"/>
        <v>0</v>
      </c>
    </row>
    <row r="35" spans="1:18" ht="24.95" customHeight="1">
      <c r="A35" s="85" t="s">
        <v>51</v>
      </c>
      <c r="B35" s="93">
        <f>SUM(B9:B11)+SUM(B14:B23)</f>
        <v>96258</v>
      </c>
      <c r="C35" s="93">
        <f>SUM(C9:C11)+SUM(C14:C23)</f>
        <v>20680</v>
      </c>
      <c r="D35" s="93">
        <f>SUM(D9:D11)+SUM(D14:D23)</f>
        <v>116938</v>
      </c>
      <c r="E35" s="93"/>
      <c r="F35" s="93">
        <f>SUM(F9:F11)+SUM(F14:F23)</f>
        <v>3161972</v>
      </c>
      <c r="G35" s="93">
        <f>SUM(G9:G11)+SUM(G14:G23)</f>
        <v>3582019</v>
      </c>
      <c r="H35" s="93">
        <f>SUM(H9:H11)+SUM(H14:H23)</f>
        <v>6743991</v>
      </c>
      <c r="I35" s="93"/>
      <c r="J35" s="93">
        <f>SUM(J9:J11)+SUM(J14:J23)</f>
        <v>3258230</v>
      </c>
      <c r="K35" s="93">
        <f>SUM(K9:K11)+SUM(K14:K23)</f>
        <v>3602699</v>
      </c>
      <c r="L35" s="93">
        <f>SUM(L9:L11)+SUM(L14:L23)</f>
        <v>6860929</v>
      </c>
      <c r="M35" s="93"/>
      <c r="N35" s="93">
        <f>SUM(N9:N11)+SUM(N14:N23)</f>
        <v>0</v>
      </c>
      <c r="O35" s="93">
        <f>SUM(O9:O11)+SUM(O14:O23)</f>
        <v>25902</v>
      </c>
      <c r="P35" s="93">
        <f>SUM(P9:P11)+SUM(P14:P23)</f>
        <v>25902</v>
      </c>
    </row>
    <row r="36" spans="1:18" ht="14.25" customHeight="1">
      <c r="A36" s="56" t="s">
        <v>28</v>
      </c>
      <c r="B36" s="94">
        <f>+B12+SUM(B24:B27)+B33</f>
        <v>31674</v>
      </c>
      <c r="C36" s="94">
        <f>+C12+SUM(C24:C27)+C33</f>
        <v>117603</v>
      </c>
      <c r="D36" s="94">
        <f>+D12+SUM(D24:D27)+D33</f>
        <v>149277</v>
      </c>
      <c r="E36" s="94"/>
      <c r="F36" s="94">
        <f>+F12+SUM(F24:F27)+F33</f>
        <v>89130</v>
      </c>
      <c r="G36" s="94">
        <f>+G12+SUM(G24:G27)+G33</f>
        <v>1060</v>
      </c>
      <c r="H36" s="94">
        <f>+H12+SUM(H24:H27)+H33</f>
        <v>90190</v>
      </c>
      <c r="I36" s="94"/>
      <c r="J36" s="94">
        <f>+J12+SUM(J24:J27)+J33</f>
        <v>120804</v>
      </c>
      <c r="K36" s="94">
        <f>+K12+SUM(K24:K27)+K33</f>
        <v>118663</v>
      </c>
      <c r="L36" s="94">
        <f>+L12+SUM(L24:L27)+L33</f>
        <v>239467</v>
      </c>
      <c r="M36" s="94"/>
      <c r="N36" s="94">
        <f>+N12+SUM(N24:N27)+N33</f>
        <v>0</v>
      </c>
      <c r="O36" s="94">
        <f>+O12+SUM(O24:O27)+O33</f>
        <v>0</v>
      </c>
      <c r="P36" s="94">
        <f>+P12+SUM(P24:P27)+P33</f>
        <v>0</v>
      </c>
    </row>
    <row r="37" spans="1:18" ht="14.25" customHeight="1">
      <c r="A37" s="56" t="s">
        <v>29</v>
      </c>
      <c r="B37" s="94">
        <f t="shared" ref="B37:P37" si="5">+B13+SUM(B28:B32)+B34</f>
        <v>14318</v>
      </c>
      <c r="C37" s="94">
        <f t="shared" si="5"/>
        <v>4462</v>
      </c>
      <c r="D37" s="94">
        <f t="shared" si="5"/>
        <v>18780</v>
      </c>
      <c r="E37" s="94">
        <f t="shared" si="5"/>
        <v>0</v>
      </c>
      <c r="F37" s="94">
        <f t="shared" si="5"/>
        <v>0</v>
      </c>
      <c r="G37" s="94">
        <f t="shared" si="5"/>
        <v>0</v>
      </c>
      <c r="H37" s="94">
        <f t="shared" si="5"/>
        <v>0</v>
      </c>
      <c r="I37" s="94">
        <f t="shared" si="5"/>
        <v>0</v>
      </c>
      <c r="J37" s="94">
        <f t="shared" si="5"/>
        <v>14318</v>
      </c>
      <c r="K37" s="94">
        <f t="shared" si="5"/>
        <v>4462</v>
      </c>
      <c r="L37" s="94">
        <f t="shared" si="5"/>
        <v>18780</v>
      </c>
      <c r="M37" s="94">
        <f t="shared" si="5"/>
        <v>0</v>
      </c>
      <c r="N37" s="94">
        <f t="shared" si="5"/>
        <v>0</v>
      </c>
      <c r="O37" s="94">
        <f t="shared" si="5"/>
        <v>0</v>
      </c>
      <c r="P37" s="94">
        <f t="shared" si="5"/>
        <v>0</v>
      </c>
    </row>
    <row r="38" spans="1:18" ht="24.95" customHeight="1">
      <c r="A38" s="112" t="s">
        <v>41</v>
      </c>
      <c r="B38" s="113">
        <f t="shared" ref="B38:P38" si="6">SUM(B35:B37)</f>
        <v>142250</v>
      </c>
      <c r="C38" s="113">
        <f t="shared" si="6"/>
        <v>142745</v>
      </c>
      <c r="D38" s="113">
        <f t="shared" si="6"/>
        <v>284995</v>
      </c>
      <c r="E38" s="113"/>
      <c r="F38" s="113">
        <f t="shared" si="6"/>
        <v>3251102</v>
      </c>
      <c r="G38" s="113">
        <f t="shared" si="6"/>
        <v>3583079</v>
      </c>
      <c r="H38" s="113">
        <f t="shared" si="6"/>
        <v>6834181</v>
      </c>
      <c r="I38" s="113"/>
      <c r="J38" s="113">
        <f t="shared" si="6"/>
        <v>3393352</v>
      </c>
      <c r="K38" s="113">
        <f t="shared" si="6"/>
        <v>3725824</v>
      </c>
      <c r="L38" s="113">
        <f t="shared" si="6"/>
        <v>7119176</v>
      </c>
      <c r="M38" s="113"/>
      <c r="N38" s="113">
        <f t="shared" si="6"/>
        <v>0</v>
      </c>
      <c r="O38" s="114">
        <f t="shared" si="6"/>
        <v>25902</v>
      </c>
      <c r="P38" s="113">
        <f t="shared" si="6"/>
        <v>25902</v>
      </c>
    </row>
    <row r="39" spans="1:18" s="72" customFormat="1" ht="13.5" customHeight="1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70"/>
    </row>
    <row r="40" spans="1:18" s="9" customFormat="1" ht="12" customHeight="1">
      <c r="A40" s="19" t="s">
        <v>63</v>
      </c>
      <c r="R40" s="54"/>
    </row>
    <row r="42" spans="1:18" ht="12.6" customHeight="1">
      <c r="A42" s="20"/>
      <c r="B42" s="59"/>
      <c r="C42" s="59"/>
      <c r="D42" s="59"/>
      <c r="E42" s="59"/>
      <c r="F42" s="59"/>
      <c r="G42" s="59"/>
      <c r="H42" s="59"/>
      <c r="I42" s="20"/>
      <c r="K42" s="59"/>
      <c r="L42" s="60"/>
      <c r="M42" s="9"/>
      <c r="N42" s="61"/>
      <c r="O42" s="61"/>
    </row>
    <row r="43" spans="1:18" ht="12.6" customHeight="1">
      <c r="A43" s="20"/>
      <c r="B43" s="59"/>
      <c r="C43" s="59"/>
      <c r="D43" s="59"/>
      <c r="E43" s="59"/>
      <c r="F43" s="59"/>
      <c r="G43" s="59"/>
      <c r="H43" s="59"/>
      <c r="I43" s="20"/>
      <c r="K43" s="59"/>
      <c r="L43" s="60"/>
      <c r="M43" s="9"/>
      <c r="N43" s="61"/>
      <c r="O43" s="61"/>
    </row>
    <row r="44" spans="1:18" ht="12.6" customHeight="1">
      <c r="A44" s="20"/>
      <c r="B44" s="59"/>
      <c r="C44" s="59"/>
      <c r="D44" s="59"/>
      <c r="E44" s="59"/>
      <c r="F44" s="59"/>
      <c r="G44" s="59"/>
      <c r="H44" s="59"/>
      <c r="I44" s="20"/>
      <c r="K44" s="59"/>
      <c r="L44" s="60"/>
      <c r="M44" s="9"/>
      <c r="N44" s="61"/>
      <c r="O44" s="61"/>
    </row>
    <row r="45" spans="1:18" ht="12.6" customHeight="1">
      <c r="A45" s="20"/>
      <c r="B45" s="20"/>
      <c r="C45" s="20"/>
      <c r="D45" s="20"/>
      <c r="E45" s="20"/>
      <c r="F45" s="20"/>
      <c r="G45" s="20"/>
      <c r="H45" s="20"/>
      <c r="I45" s="20"/>
      <c r="K45" s="20"/>
      <c r="L45" s="60"/>
      <c r="M45" s="9"/>
      <c r="N45" s="9"/>
      <c r="O45" s="9"/>
    </row>
    <row r="46" spans="1:18" ht="12.6" customHeight="1">
      <c r="A46" s="62"/>
      <c r="B46" s="63"/>
      <c r="C46" s="63"/>
      <c r="D46" s="63"/>
      <c r="E46" s="62"/>
      <c r="F46" s="63"/>
      <c r="G46" s="63"/>
      <c r="H46" s="63"/>
      <c r="I46" s="62"/>
      <c r="K46" s="63"/>
      <c r="L46" s="64"/>
      <c r="M46" s="9"/>
      <c r="N46" s="63"/>
      <c r="O46" s="63"/>
    </row>
    <row r="47" spans="1:18" ht="12.6" customHeight="1">
      <c r="A47" s="20"/>
      <c r="B47" s="65"/>
      <c r="C47" s="65"/>
      <c r="D47" s="65"/>
      <c r="E47" s="59"/>
      <c r="F47" s="65"/>
      <c r="G47" s="65"/>
      <c r="H47" s="65"/>
      <c r="I47" s="20"/>
      <c r="K47" s="20"/>
      <c r="L47" s="60"/>
      <c r="M47" s="9"/>
      <c r="N47" s="66"/>
      <c r="O47" s="66"/>
    </row>
    <row r="48" spans="1:18" ht="12.6" customHeight="1">
      <c r="A48" s="20"/>
      <c r="B48" s="20"/>
      <c r="C48" s="20"/>
      <c r="D48" s="20"/>
      <c r="E48" s="20"/>
      <c r="F48" s="20"/>
      <c r="G48" s="20"/>
      <c r="H48" s="20"/>
      <c r="I48" s="20"/>
      <c r="K48" s="20"/>
      <c r="L48" s="60"/>
      <c r="M48" s="9"/>
      <c r="N48" s="9"/>
      <c r="O48" s="9"/>
    </row>
    <row r="49" spans="1:15" ht="12.6" customHeight="1">
      <c r="A49" s="20"/>
      <c r="B49" s="60"/>
      <c r="C49" s="60"/>
      <c r="D49" s="60"/>
      <c r="E49" s="60"/>
      <c r="F49" s="60"/>
      <c r="G49" s="60"/>
      <c r="H49" s="60"/>
      <c r="I49" s="60"/>
      <c r="K49" s="60"/>
      <c r="L49" s="60"/>
      <c r="M49" s="9"/>
      <c r="N49" s="67"/>
      <c r="O49" s="68"/>
    </row>
  </sheetData>
  <mergeCells count="19">
    <mergeCell ref="D6:D8"/>
    <mergeCell ref="F6:F8"/>
    <mergeCell ref="G6:G8"/>
    <mergeCell ref="H6:H8"/>
    <mergeCell ref="J6:J8"/>
    <mergeCell ref="K6:K8"/>
    <mergeCell ref="A1:P1"/>
    <mergeCell ref="A2:P2"/>
    <mergeCell ref="A4:A8"/>
    <mergeCell ref="B4:D5"/>
    <mergeCell ref="F4:H5"/>
    <mergeCell ref="J4:L5"/>
    <mergeCell ref="N4:P5"/>
    <mergeCell ref="B6:B8"/>
    <mergeCell ref="C6:C8"/>
    <mergeCell ref="L6:L8"/>
    <mergeCell ref="N6:N8"/>
    <mergeCell ref="O6:O8"/>
    <mergeCell ref="P6:P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="80" zoomScaleNormal="80" zoomScaleSheetLayoutView="98" workbookViewId="0">
      <selection activeCell="J39" sqref="J39"/>
    </sheetView>
  </sheetViews>
  <sheetFormatPr defaultColWidth="9.140625" defaultRowHeight="12.75"/>
  <cols>
    <col min="1" max="1" width="23.42578125" style="54" customWidth="1"/>
    <col min="2" max="4" width="12.7109375" style="54" customWidth="1"/>
    <col min="5" max="5" width="0.85546875" style="54" customWidth="1"/>
    <col min="6" max="8" width="12.7109375" style="54" customWidth="1"/>
    <col min="9" max="9" width="0.85546875" style="54" customWidth="1"/>
    <col min="10" max="12" width="12.7109375" style="54" customWidth="1"/>
    <col min="13" max="13" width="0.85546875" style="54" customWidth="1"/>
    <col min="14" max="16" width="12.7109375" style="54" customWidth="1"/>
    <col min="17" max="17" width="9.140625" style="54"/>
    <col min="18" max="18" width="12.5703125" style="54" customWidth="1"/>
    <col min="19" max="16384" width="9.140625" style="54"/>
  </cols>
  <sheetData>
    <row r="1" spans="1:18" s="9" customFormat="1" ht="13.15" customHeight="1">
      <c r="A1" s="167" t="s">
        <v>90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8" s="9" customFormat="1" ht="11.25" customHeight="1">
      <c r="A2" s="168" t="s">
        <v>91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8" ht="11.25" customHeight="1">
      <c r="P3" s="55" t="s">
        <v>31</v>
      </c>
    </row>
    <row r="4" spans="1:18" ht="12.6" customHeight="1">
      <c r="A4" s="179" t="s">
        <v>54</v>
      </c>
      <c r="B4" s="179" t="s">
        <v>34</v>
      </c>
      <c r="C4" s="182"/>
      <c r="D4" s="182"/>
      <c r="E4" s="128"/>
      <c r="F4" s="178" t="s">
        <v>35</v>
      </c>
      <c r="G4" s="184"/>
      <c r="H4" s="184"/>
      <c r="I4" s="128"/>
      <c r="J4" s="179" t="s">
        <v>36</v>
      </c>
      <c r="K4" s="182"/>
      <c r="L4" s="182"/>
      <c r="M4" s="128"/>
      <c r="N4" s="179" t="s">
        <v>37</v>
      </c>
      <c r="O4" s="179"/>
      <c r="P4" s="179"/>
      <c r="R4" s="9"/>
    </row>
    <row r="5" spans="1:18" ht="12.6" customHeight="1">
      <c r="A5" s="180"/>
      <c r="B5" s="183"/>
      <c r="C5" s="183"/>
      <c r="D5" s="183"/>
      <c r="E5" s="129"/>
      <c r="F5" s="184"/>
      <c r="G5" s="184"/>
      <c r="H5" s="184"/>
      <c r="I5" s="129"/>
      <c r="J5" s="183"/>
      <c r="K5" s="183"/>
      <c r="L5" s="183"/>
      <c r="M5" s="129"/>
      <c r="N5" s="180"/>
      <c r="O5" s="180"/>
      <c r="P5" s="180"/>
    </row>
    <row r="6" spans="1:18" ht="12.6" customHeight="1">
      <c r="A6" s="180"/>
      <c r="B6" s="179" t="s">
        <v>49</v>
      </c>
      <c r="C6" s="179" t="s">
        <v>46</v>
      </c>
      <c r="D6" s="179" t="s">
        <v>40</v>
      </c>
      <c r="E6" s="126"/>
      <c r="F6" s="178" t="s">
        <v>49</v>
      </c>
      <c r="G6" s="178" t="s">
        <v>46</v>
      </c>
      <c r="H6" s="178" t="s">
        <v>40</v>
      </c>
      <c r="I6" s="126"/>
      <c r="J6" s="179" t="s">
        <v>49</v>
      </c>
      <c r="K6" s="179" t="s">
        <v>46</v>
      </c>
      <c r="L6" s="179" t="s">
        <v>40</v>
      </c>
      <c r="M6" s="126"/>
      <c r="N6" s="179" t="s">
        <v>47</v>
      </c>
      <c r="O6" s="179" t="s">
        <v>48</v>
      </c>
      <c r="P6" s="179" t="s">
        <v>40</v>
      </c>
    </row>
    <row r="7" spans="1:18" ht="12.6" customHeight="1">
      <c r="A7" s="180"/>
      <c r="B7" s="180"/>
      <c r="C7" s="180"/>
      <c r="D7" s="180"/>
      <c r="E7" s="126"/>
      <c r="F7" s="178"/>
      <c r="G7" s="178"/>
      <c r="H7" s="178"/>
      <c r="I7" s="126"/>
      <c r="J7" s="180"/>
      <c r="K7" s="180"/>
      <c r="L7" s="180"/>
      <c r="M7" s="126"/>
      <c r="N7" s="180"/>
      <c r="O7" s="180"/>
      <c r="P7" s="180"/>
    </row>
    <row r="8" spans="1:18" ht="12.6" customHeight="1">
      <c r="A8" s="181"/>
      <c r="B8" s="181"/>
      <c r="C8" s="181"/>
      <c r="D8" s="181"/>
      <c r="E8" s="127"/>
      <c r="F8" s="178"/>
      <c r="G8" s="178"/>
      <c r="H8" s="178"/>
      <c r="I8" s="127"/>
      <c r="J8" s="181"/>
      <c r="K8" s="181"/>
      <c r="L8" s="181"/>
      <c r="M8" s="127"/>
      <c r="N8" s="181"/>
      <c r="O8" s="181"/>
      <c r="P8" s="181"/>
    </row>
    <row r="9" spans="1:18" ht="14.25" customHeight="1">
      <c r="A9" s="56" t="s">
        <v>0</v>
      </c>
      <c r="B9" s="57">
        <v>89252</v>
      </c>
      <c r="C9" s="57">
        <v>21119</v>
      </c>
      <c r="D9" s="57">
        <f>C9+B9</f>
        <v>110371</v>
      </c>
      <c r="E9" s="57"/>
      <c r="F9" s="57">
        <v>3064623</v>
      </c>
      <c r="G9" s="57">
        <v>3673637</v>
      </c>
      <c r="H9" s="57">
        <f>G9+F9</f>
        <v>6738260</v>
      </c>
      <c r="I9" s="57"/>
      <c r="J9" s="57">
        <f>F9+B9</f>
        <v>3153875</v>
      </c>
      <c r="K9" s="57">
        <f>G9+C9</f>
        <v>3694756</v>
      </c>
      <c r="L9" s="57">
        <f>K9+J9</f>
        <v>6848631</v>
      </c>
      <c r="M9" s="57"/>
      <c r="N9" s="57">
        <v>0</v>
      </c>
      <c r="O9" s="57">
        <v>29782</v>
      </c>
      <c r="P9" s="57">
        <f>O9+N9</f>
        <v>29782</v>
      </c>
    </row>
    <row r="10" spans="1:18" ht="14.25" customHeight="1">
      <c r="A10" s="56" t="s">
        <v>1</v>
      </c>
      <c r="B10" s="57">
        <v>0</v>
      </c>
      <c r="C10" s="57">
        <v>0</v>
      </c>
      <c r="D10" s="57">
        <f>C10+B10</f>
        <v>0</v>
      </c>
      <c r="E10" s="57"/>
      <c r="F10" s="57">
        <v>0</v>
      </c>
      <c r="G10" s="57">
        <v>11</v>
      </c>
      <c r="H10" s="57">
        <f>G10+F10</f>
        <v>11</v>
      </c>
      <c r="I10" s="57"/>
      <c r="J10" s="57">
        <f t="shared" ref="J10:K34" si="0">F10+B10</f>
        <v>0</v>
      </c>
      <c r="K10" s="57">
        <f t="shared" si="0"/>
        <v>11</v>
      </c>
      <c r="L10" s="57">
        <f>K10+J10</f>
        <v>11</v>
      </c>
      <c r="M10" s="57"/>
      <c r="N10" s="57">
        <v>0</v>
      </c>
      <c r="O10" s="57">
        <v>0</v>
      </c>
      <c r="P10" s="57">
        <f>O10+N10</f>
        <v>0</v>
      </c>
    </row>
    <row r="11" spans="1:18" ht="14.25" customHeight="1">
      <c r="A11" s="56" t="s">
        <v>3</v>
      </c>
      <c r="B11" s="57">
        <v>0</v>
      </c>
      <c r="C11" s="57">
        <v>2704</v>
      </c>
      <c r="D11" s="57">
        <f t="shared" ref="D11:D34" si="1">C11+B11</f>
        <v>2704</v>
      </c>
      <c r="E11" s="57"/>
      <c r="F11" s="57">
        <v>86</v>
      </c>
      <c r="G11" s="57">
        <v>0</v>
      </c>
      <c r="H11" s="57">
        <f t="shared" ref="H11:H34" si="2">G11+F11</f>
        <v>86</v>
      </c>
      <c r="I11" s="57"/>
      <c r="J11" s="57">
        <f t="shared" si="0"/>
        <v>86</v>
      </c>
      <c r="K11" s="57">
        <f t="shared" si="0"/>
        <v>2704</v>
      </c>
      <c r="L11" s="57">
        <f t="shared" ref="L11:L34" si="3">K11+J11</f>
        <v>2790</v>
      </c>
      <c r="M11" s="57"/>
      <c r="N11" s="57">
        <v>6262</v>
      </c>
      <c r="O11" s="57">
        <v>0</v>
      </c>
      <c r="P11" s="57">
        <f t="shared" ref="P11:P34" si="4">O11+N11</f>
        <v>6262</v>
      </c>
    </row>
    <row r="12" spans="1:18" ht="14.25" customHeight="1">
      <c r="A12" s="56" t="s">
        <v>4</v>
      </c>
      <c r="B12" s="57">
        <v>13943</v>
      </c>
      <c r="C12" s="57">
        <v>101124</v>
      </c>
      <c r="D12" s="57">
        <f t="shared" si="1"/>
        <v>115067</v>
      </c>
      <c r="E12" s="57"/>
      <c r="F12" s="57">
        <v>86431</v>
      </c>
      <c r="G12" s="57">
        <v>745</v>
      </c>
      <c r="H12" s="57">
        <f t="shared" si="2"/>
        <v>87176</v>
      </c>
      <c r="I12" s="57"/>
      <c r="J12" s="57">
        <f t="shared" si="0"/>
        <v>100374</v>
      </c>
      <c r="K12" s="57">
        <f t="shared" si="0"/>
        <v>101869</v>
      </c>
      <c r="L12" s="57">
        <f t="shared" si="3"/>
        <v>202243</v>
      </c>
      <c r="M12" s="57"/>
      <c r="N12" s="57">
        <v>0</v>
      </c>
      <c r="O12" s="57">
        <v>0</v>
      </c>
      <c r="P12" s="57">
        <f t="shared" si="4"/>
        <v>0</v>
      </c>
    </row>
    <row r="13" spans="1:18" ht="14.25" customHeight="1">
      <c r="A13" s="56" t="s">
        <v>5</v>
      </c>
      <c r="B13" s="57">
        <v>11384</v>
      </c>
      <c r="C13" s="57">
        <v>7</v>
      </c>
      <c r="D13" s="57">
        <f t="shared" si="1"/>
        <v>11391</v>
      </c>
      <c r="E13" s="57"/>
      <c r="F13" s="57">
        <v>0</v>
      </c>
      <c r="G13" s="57">
        <v>0</v>
      </c>
      <c r="H13" s="57">
        <f t="shared" si="2"/>
        <v>0</v>
      </c>
      <c r="I13" s="57"/>
      <c r="J13" s="57">
        <f t="shared" si="0"/>
        <v>11384</v>
      </c>
      <c r="K13" s="57">
        <f t="shared" si="0"/>
        <v>7</v>
      </c>
      <c r="L13" s="57">
        <f t="shared" si="3"/>
        <v>11391</v>
      </c>
      <c r="M13" s="57"/>
      <c r="N13" s="57">
        <v>0</v>
      </c>
      <c r="O13" s="57">
        <v>0</v>
      </c>
      <c r="P13" s="57">
        <f t="shared" si="4"/>
        <v>0</v>
      </c>
    </row>
    <row r="14" spans="1:18" ht="14.25" customHeight="1">
      <c r="A14" s="56" t="s">
        <v>6</v>
      </c>
      <c r="B14" s="57">
        <v>24</v>
      </c>
      <c r="C14" s="57">
        <v>1</v>
      </c>
      <c r="D14" s="57">
        <f t="shared" si="1"/>
        <v>25</v>
      </c>
      <c r="E14" s="57"/>
      <c r="F14" s="57">
        <v>0</v>
      </c>
      <c r="G14" s="57">
        <v>0</v>
      </c>
      <c r="H14" s="57">
        <f t="shared" si="2"/>
        <v>0</v>
      </c>
      <c r="I14" s="57"/>
      <c r="J14" s="57">
        <f t="shared" si="0"/>
        <v>24</v>
      </c>
      <c r="K14" s="57">
        <f t="shared" si="0"/>
        <v>1</v>
      </c>
      <c r="L14" s="57">
        <f t="shared" si="3"/>
        <v>25</v>
      </c>
      <c r="M14" s="57"/>
      <c r="N14" s="57">
        <v>0</v>
      </c>
      <c r="O14" s="57">
        <v>0</v>
      </c>
      <c r="P14" s="57">
        <f t="shared" si="4"/>
        <v>0</v>
      </c>
    </row>
    <row r="15" spans="1:18" ht="14.25" customHeight="1">
      <c r="A15" s="56" t="s">
        <v>8</v>
      </c>
      <c r="B15" s="57">
        <v>0</v>
      </c>
      <c r="C15" s="57">
        <v>0</v>
      </c>
      <c r="D15" s="57">
        <f t="shared" si="1"/>
        <v>0</v>
      </c>
      <c r="E15" s="57"/>
      <c r="F15" s="57">
        <v>0</v>
      </c>
      <c r="G15" s="57">
        <v>0</v>
      </c>
      <c r="H15" s="57">
        <f t="shared" si="2"/>
        <v>0</v>
      </c>
      <c r="I15" s="57"/>
      <c r="J15" s="57">
        <f t="shared" si="0"/>
        <v>0</v>
      </c>
      <c r="K15" s="57">
        <f t="shared" si="0"/>
        <v>0</v>
      </c>
      <c r="L15" s="57">
        <f t="shared" si="3"/>
        <v>0</v>
      </c>
      <c r="M15" s="57"/>
      <c r="N15" s="57">
        <v>0</v>
      </c>
      <c r="O15" s="57">
        <v>0</v>
      </c>
      <c r="P15" s="57">
        <f t="shared" si="4"/>
        <v>0</v>
      </c>
    </row>
    <row r="16" spans="1:18" ht="14.25" customHeight="1">
      <c r="A16" s="56" t="s">
        <v>9</v>
      </c>
      <c r="B16" s="57">
        <v>0</v>
      </c>
      <c r="C16" s="57">
        <v>0</v>
      </c>
      <c r="D16" s="57">
        <f t="shared" si="1"/>
        <v>0</v>
      </c>
      <c r="E16" s="57"/>
      <c r="F16" s="57">
        <v>0</v>
      </c>
      <c r="G16" s="57">
        <v>0</v>
      </c>
      <c r="H16" s="57">
        <f t="shared" si="2"/>
        <v>0</v>
      </c>
      <c r="I16" s="57"/>
      <c r="J16" s="57">
        <f t="shared" si="0"/>
        <v>0</v>
      </c>
      <c r="K16" s="57">
        <f t="shared" si="0"/>
        <v>0</v>
      </c>
      <c r="L16" s="57">
        <f t="shared" si="3"/>
        <v>0</v>
      </c>
      <c r="M16" s="57"/>
      <c r="N16" s="57">
        <v>0</v>
      </c>
      <c r="O16" s="57">
        <v>0</v>
      </c>
      <c r="P16" s="57">
        <f t="shared" si="4"/>
        <v>0</v>
      </c>
    </row>
    <row r="17" spans="1:16" ht="14.25" customHeight="1">
      <c r="A17" s="56" t="s">
        <v>10</v>
      </c>
      <c r="B17" s="57">
        <v>0</v>
      </c>
      <c r="C17" s="57">
        <v>0</v>
      </c>
      <c r="D17" s="57">
        <f t="shared" si="1"/>
        <v>0</v>
      </c>
      <c r="E17" s="57"/>
      <c r="F17" s="57">
        <v>0</v>
      </c>
      <c r="G17" s="57">
        <v>0</v>
      </c>
      <c r="H17" s="57">
        <f t="shared" si="2"/>
        <v>0</v>
      </c>
      <c r="I17" s="57"/>
      <c r="J17" s="57">
        <f t="shared" si="0"/>
        <v>0</v>
      </c>
      <c r="K17" s="57">
        <f t="shared" si="0"/>
        <v>0</v>
      </c>
      <c r="L17" s="57">
        <f t="shared" si="3"/>
        <v>0</v>
      </c>
      <c r="M17" s="57"/>
      <c r="N17" s="57">
        <v>0</v>
      </c>
      <c r="O17" s="57">
        <v>0</v>
      </c>
      <c r="P17" s="57">
        <f t="shared" si="4"/>
        <v>0</v>
      </c>
    </row>
    <row r="18" spans="1:16" ht="14.25" customHeight="1">
      <c r="A18" s="56" t="s">
        <v>11</v>
      </c>
      <c r="B18" s="57">
        <v>1103</v>
      </c>
      <c r="C18" s="57">
        <v>8</v>
      </c>
      <c r="D18" s="57">
        <f t="shared" si="1"/>
        <v>1111</v>
      </c>
      <c r="E18" s="57"/>
      <c r="F18" s="57">
        <v>0</v>
      </c>
      <c r="G18" s="57">
        <v>0</v>
      </c>
      <c r="H18" s="57">
        <f t="shared" si="2"/>
        <v>0</v>
      </c>
      <c r="I18" s="57"/>
      <c r="J18" s="57">
        <f t="shared" si="0"/>
        <v>1103</v>
      </c>
      <c r="K18" s="57">
        <f t="shared" si="0"/>
        <v>8</v>
      </c>
      <c r="L18" s="57">
        <f t="shared" si="3"/>
        <v>1111</v>
      </c>
      <c r="M18" s="57"/>
      <c r="N18" s="57">
        <v>0</v>
      </c>
      <c r="O18" s="57">
        <v>0</v>
      </c>
      <c r="P18" s="57">
        <f t="shared" si="4"/>
        <v>0</v>
      </c>
    </row>
    <row r="19" spans="1:16" ht="14.25" customHeight="1">
      <c r="A19" s="58" t="s">
        <v>12</v>
      </c>
      <c r="B19" s="57">
        <v>0</v>
      </c>
      <c r="C19" s="57">
        <v>0</v>
      </c>
      <c r="D19" s="57">
        <f t="shared" si="1"/>
        <v>0</v>
      </c>
      <c r="E19" s="57"/>
      <c r="F19" s="57">
        <v>0</v>
      </c>
      <c r="G19" s="57">
        <v>0</v>
      </c>
      <c r="H19" s="57">
        <f t="shared" si="2"/>
        <v>0</v>
      </c>
      <c r="I19" s="57"/>
      <c r="J19" s="57">
        <f t="shared" si="0"/>
        <v>0</v>
      </c>
      <c r="K19" s="57">
        <f t="shared" si="0"/>
        <v>0</v>
      </c>
      <c r="L19" s="57">
        <f t="shared" si="3"/>
        <v>0</v>
      </c>
      <c r="M19" s="57"/>
      <c r="N19" s="57">
        <v>0</v>
      </c>
      <c r="O19" s="57">
        <v>0</v>
      </c>
      <c r="P19" s="57">
        <f t="shared" si="4"/>
        <v>0</v>
      </c>
    </row>
    <row r="20" spans="1:16" ht="14.25" customHeight="1">
      <c r="A20" s="58" t="s">
        <v>2</v>
      </c>
      <c r="B20" s="57">
        <v>0</v>
      </c>
      <c r="C20" s="57">
        <v>0</v>
      </c>
      <c r="D20" s="57">
        <f t="shared" si="1"/>
        <v>0</v>
      </c>
      <c r="E20" s="57"/>
      <c r="F20" s="57">
        <v>12</v>
      </c>
      <c r="G20" s="57">
        <v>1</v>
      </c>
      <c r="H20" s="57">
        <f t="shared" si="2"/>
        <v>13</v>
      </c>
      <c r="I20" s="57"/>
      <c r="J20" s="57">
        <f t="shared" si="0"/>
        <v>12</v>
      </c>
      <c r="K20" s="57">
        <f t="shared" si="0"/>
        <v>1</v>
      </c>
      <c r="L20" s="57">
        <f t="shared" si="3"/>
        <v>13</v>
      </c>
      <c r="M20" s="57"/>
      <c r="N20" s="57">
        <v>0</v>
      </c>
      <c r="O20" s="57">
        <v>0</v>
      </c>
      <c r="P20" s="57"/>
    </row>
    <row r="21" spans="1:16" ht="14.25" customHeight="1">
      <c r="A21" s="58" t="s">
        <v>13</v>
      </c>
      <c r="B21" s="57">
        <v>0</v>
      </c>
      <c r="C21" s="57">
        <v>0</v>
      </c>
      <c r="D21" s="57">
        <f t="shared" si="1"/>
        <v>0</v>
      </c>
      <c r="E21" s="57"/>
      <c r="F21" s="57">
        <v>0</v>
      </c>
      <c r="G21" s="57">
        <v>0</v>
      </c>
      <c r="H21" s="57">
        <f t="shared" si="2"/>
        <v>0</v>
      </c>
      <c r="I21" s="57"/>
      <c r="J21" s="57">
        <f t="shared" si="0"/>
        <v>0</v>
      </c>
      <c r="K21" s="57">
        <f t="shared" si="0"/>
        <v>0</v>
      </c>
      <c r="L21" s="57">
        <f t="shared" si="3"/>
        <v>0</v>
      </c>
      <c r="M21" s="57"/>
      <c r="N21" s="57">
        <v>0</v>
      </c>
      <c r="O21" s="57">
        <v>0</v>
      </c>
      <c r="P21" s="57">
        <f t="shared" si="4"/>
        <v>0</v>
      </c>
    </row>
    <row r="22" spans="1:16" ht="14.25" customHeight="1">
      <c r="A22" s="56" t="s">
        <v>14</v>
      </c>
      <c r="B22" s="57">
        <v>0</v>
      </c>
      <c r="C22" s="57">
        <v>0</v>
      </c>
      <c r="D22" s="57">
        <f t="shared" si="1"/>
        <v>0</v>
      </c>
      <c r="E22" s="57"/>
      <c r="F22" s="57">
        <v>0</v>
      </c>
      <c r="G22" s="57">
        <v>0</v>
      </c>
      <c r="H22" s="57">
        <f t="shared" si="2"/>
        <v>0</v>
      </c>
      <c r="I22" s="57"/>
      <c r="J22" s="57">
        <f t="shared" si="0"/>
        <v>0</v>
      </c>
      <c r="K22" s="57">
        <f t="shared" si="0"/>
        <v>0</v>
      </c>
      <c r="L22" s="57">
        <f t="shared" si="3"/>
        <v>0</v>
      </c>
      <c r="M22" s="57"/>
      <c r="N22" s="57">
        <v>0</v>
      </c>
      <c r="O22" s="57">
        <v>0</v>
      </c>
      <c r="P22" s="57">
        <f t="shared" si="4"/>
        <v>0</v>
      </c>
    </row>
    <row r="23" spans="1:16" ht="14.25" customHeight="1">
      <c r="A23" s="56" t="s">
        <v>15</v>
      </c>
      <c r="B23" s="57">
        <v>0</v>
      </c>
      <c r="C23" s="57">
        <v>0</v>
      </c>
      <c r="D23" s="57">
        <f t="shared" si="1"/>
        <v>0</v>
      </c>
      <c r="E23" s="57"/>
      <c r="F23" s="57">
        <v>0</v>
      </c>
      <c r="G23" s="57">
        <v>0</v>
      </c>
      <c r="H23" s="57">
        <f t="shared" si="2"/>
        <v>0</v>
      </c>
      <c r="I23" s="57"/>
      <c r="J23" s="57">
        <f t="shared" si="0"/>
        <v>0</v>
      </c>
      <c r="K23" s="57">
        <f t="shared" si="0"/>
        <v>0</v>
      </c>
      <c r="L23" s="57">
        <f t="shared" si="3"/>
        <v>0</v>
      </c>
      <c r="M23" s="57"/>
      <c r="N23" s="57">
        <v>0</v>
      </c>
      <c r="O23" s="57">
        <v>0</v>
      </c>
      <c r="P23" s="57">
        <f t="shared" si="4"/>
        <v>0</v>
      </c>
    </row>
    <row r="24" spans="1:16" ht="14.25" customHeight="1">
      <c r="A24" s="56" t="s">
        <v>17</v>
      </c>
      <c r="B24" s="57">
        <v>15894</v>
      </c>
      <c r="C24" s="57">
        <v>7775</v>
      </c>
      <c r="D24" s="57">
        <f t="shared" si="1"/>
        <v>23669</v>
      </c>
      <c r="E24" s="57"/>
      <c r="F24" s="57">
        <v>0</v>
      </c>
      <c r="G24" s="57">
        <v>0</v>
      </c>
      <c r="H24" s="57">
        <f t="shared" si="2"/>
        <v>0</v>
      </c>
      <c r="I24" s="57"/>
      <c r="J24" s="57">
        <f t="shared" si="0"/>
        <v>15894</v>
      </c>
      <c r="K24" s="57">
        <f t="shared" si="0"/>
        <v>7775</v>
      </c>
      <c r="L24" s="57">
        <f t="shared" si="3"/>
        <v>23669</v>
      </c>
      <c r="M24" s="57"/>
      <c r="N24" s="57">
        <v>0</v>
      </c>
      <c r="O24" s="57">
        <v>0</v>
      </c>
      <c r="P24" s="57">
        <f t="shared" si="4"/>
        <v>0</v>
      </c>
    </row>
    <row r="25" spans="1:16" ht="14.25" customHeight="1">
      <c r="A25" s="56" t="s">
        <v>18</v>
      </c>
      <c r="B25" s="57">
        <v>0</v>
      </c>
      <c r="C25" s="57">
        <v>3042</v>
      </c>
      <c r="D25" s="57">
        <f t="shared" si="1"/>
        <v>3042</v>
      </c>
      <c r="E25" s="57"/>
      <c r="F25" s="57">
        <v>0</v>
      </c>
      <c r="G25" s="57">
        <v>0</v>
      </c>
      <c r="H25" s="57">
        <f t="shared" si="2"/>
        <v>0</v>
      </c>
      <c r="I25" s="57"/>
      <c r="J25" s="57">
        <f t="shared" si="0"/>
        <v>0</v>
      </c>
      <c r="K25" s="57">
        <f t="shared" si="0"/>
        <v>3042</v>
      </c>
      <c r="L25" s="57">
        <f t="shared" si="3"/>
        <v>3042</v>
      </c>
      <c r="M25" s="57"/>
      <c r="N25" s="57">
        <v>0</v>
      </c>
      <c r="O25" s="57">
        <v>0</v>
      </c>
      <c r="P25" s="57">
        <f t="shared" si="4"/>
        <v>0</v>
      </c>
    </row>
    <row r="26" spans="1:16" ht="14.25" customHeight="1">
      <c r="A26" s="56" t="s">
        <v>19</v>
      </c>
      <c r="B26" s="57">
        <v>58</v>
      </c>
      <c r="C26" s="57">
        <v>244</v>
      </c>
      <c r="D26" s="57">
        <f t="shared" si="1"/>
        <v>302</v>
      </c>
      <c r="E26" s="57"/>
      <c r="F26" s="57">
        <v>0</v>
      </c>
      <c r="G26" s="57">
        <v>0</v>
      </c>
      <c r="H26" s="57">
        <f t="shared" si="2"/>
        <v>0</v>
      </c>
      <c r="I26" s="57"/>
      <c r="J26" s="57">
        <f t="shared" si="0"/>
        <v>58</v>
      </c>
      <c r="K26" s="57">
        <f t="shared" si="0"/>
        <v>244</v>
      </c>
      <c r="L26" s="57">
        <f t="shared" si="3"/>
        <v>302</v>
      </c>
      <c r="M26" s="57"/>
      <c r="N26" s="57">
        <v>0</v>
      </c>
      <c r="O26" s="57">
        <v>0</v>
      </c>
      <c r="P26" s="57">
        <f t="shared" si="4"/>
        <v>0</v>
      </c>
    </row>
    <row r="27" spans="1:16" ht="14.25" customHeight="1">
      <c r="A27" s="56" t="s">
        <v>20</v>
      </c>
      <c r="B27" s="57">
        <v>177</v>
      </c>
      <c r="C27" s="57">
        <v>172</v>
      </c>
      <c r="D27" s="57">
        <f t="shared" si="1"/>
        <v>349</v>
      </c>
      <c r="E27" s="57"/>
      <c r="F27" s="57">
        <v>0</v>
      </c>
      <c r="G27" s="57">
        <v>0</v>
      </c>
      <c r="H27" s="57">
        <f t="shared" si="2"/>
        <v>0</v>
      </c>
      <c r="I27" s="57"/>
      <c r="J27" s="57">
        <f t="shared" si="0"/>
        <v>177</v>
      </c>
      <c r="K27" s="57">
        <f t="shared" si="0"/>
        <v>172</v>
      </c>
      <c r="L27" s="57">
        <f t="shared" si="3"/>
        <v>349</v>
      </c>
      <c r="M27" s="57"/>
      <c r="N27" s="57">
        <v>0</v>
      </c>
      <c r="O27" s="57">
        <v>0</v>
      </c>
      <c r="P27" s="57">
        <f t="shared" si="4"/>
        <v>0</v>
      </c>
    </row>
    <row r="28" spans="1:16" ht="14.25" customHeight="1">
      <c r="A28" s="56" t="s">
        <v>21</v>
      </c>
      <c r="B28" s="57">
        <v>1806</v>
      </c>
      <c r="C28" s="57">
        <v>305</v>
      </c>
      <c r="D28" s="57">
        <f t="shared" si="1"/>
        <v>2111</v>
      </c>
      <c r="E28" s="57"/>
      <c r="F28" s="57">
        <v>0</v>
      </c>
      <c r="G28" s="57">
        <v>0</v>
      </c>
      <c r="H28" s="57">
        <f t="shared" si="2"/>
        <v>0</v>
      </c>
      <c r="I28" s="57"/>
      <c r="J28" s="57">
        <f t="shared" si="0"/>
        <v>1806</v>
      </c>
      <c r="K28" s="57">
        <f t="shared" si="0"/>
        <v>305</v>
      </c>
      <c r="L28" s="57">
        <f t="shared" si="3"/>
        <v>2111</v>
      </c>
      <c r="M28" s="57"/>
      <c r="N28" s="57">
        <v>0</v>
      </c>
      <c r="O28" s="57">
        <v>0</v>
      </c>
      <c r="P28" s="57">
        <f t="shared" si="4"/>
        <v>0</v>
      </c>
    </row>
    <row r="29" spans="1:16" ht="14.25" customHeight="1">
      <c r="A29" s="56" t="s">
        <v>22</v>
      </c>
      <c r="B29" s="57">
        <v>1002</v>
      </c>
      <c r="C29" s="57">
        <v>1950</v>
      </c>
      <c r="D29" s="57">
        <f t="shared" si="1"/>
        <v>2952</v>
      </c>
      <c r="E29" s="57"/>
      <c r="F29" s="57">
        <v>0</v>
      </c>
      <c r="G29" s="57">
        <v>0</v>
      </c>
      <c r="H29" s="57">
        <f t="shared" si="2"/>
        <v>0</v>
      </c>
      <c r="I29" s="57"/>
      <c r="J29" s="57">
        <f t="shared" si="0"/>
        <v>1002</v>
      </c>
      <c r="K29" s="57">
        <f t="shared" si="0"/>
        <v>1950</v>
      </c>
      <c r="L29" s="57">
        <f t="shared" si="3"/>
        <v>2952</v>
      </c>
      <c r="M29" s="57"/>
      <c r="N29" s="57">
        <v>0</v>
      </c>
      <c r="O29" s="57">
        <v>0</v>
      </c>
      <c r="P29" s="57">
        <f t="shared" si="4"/>
        <v>0</v>
      </c>
    </row>
    <row r="30" spans="1:16" ht="14.25" customHeight="1">
      <c r="A30" s="56" t="s">
        <v>23</v>
      </c>
      <c r="B30" s="57">
        <v>4096</v>
      </c>
      <c r="C30" s="57">
        <v>1463</v>
      </c>
      <c r="D30" s="57">
        <f t="shared" si="1"/>
        <v>5559</v>
      </c>
      <c r="E30" s="57"/>
      <c r="F30" s="57">
        <v>0</v>
      </c>
      <c r="G30" s="57">
        <v>0</v>
      </c>
      <c r="H30" s="57">
        <f t="shared" si="2"/>
        <v>0</v>
      </c>
      <c r="I30" s="57"/>
      <c r="J30" s="57">
        <f t="shared" si="0"/>
        <v>4096</v>
      </c>
      <c r="K30" s="57">
        <f t="shared" si="0"/>
        <v>1463</v>
      </c>
      <c r="L30" s="57">
        <f t="shared" si="3"/>
        <v>5559</v>
      </c>
      <c r="M30" s="57"/>
      <c r="N30" s="57">
        <v>40</v>
      </c>
      <c r="O30" s="57">
        <v>0</v>
      </c>
      <c r="P30" s="57">
        <f t="shared" si="4"/>
        <v>40</v>
      </c>
    </row>
    <row r="31" spans="1:16" ht="14.25" customHeight="1">
      <c r="A31" s="56" t="s">
        <v>24</v>
      </c>
      <c r="B31" s="57">
        <v>374</v>
      </c>
      <c r="C31" s="57">
        <v>13</v>
      </c>
      <c r="D31" s="57">
        <f t="shared" si="1"/>
        <v>387</v>
      </c>
      <c r="E31" s="57"/>
      <c r="F31" s="57">
        <v>0</v>
      </c>
      <c r="G31" s="57">
        <v>0</v>
      </c>
      <c r="H31" s="57">
        <f t="shared" si="2"/>
        <v>0</v>
      </c>
      <c r="I31" s="57"/>
      <c r="J31" s="57">
        <f t="shared" si="0"/>
        <v>374</v>
      </c>
      <c r="K31" s="57">
        <f t="shared" si="0"/>
        <v>13</v>
      </c>
      <c r="L31" s="57">
        <f t="shared" si="3"/>
        <v>387</v>
      </c>
      <c r="M31" s="57"/>
      <c r="N31" s="57">
        <v>0</v>
      </c>
      <c r="O31" s="57">
        <v>0</v>
      </c>
      <c r="P31" s="57">
        <f t="shared" si="4"/>
        <v>0</v>
      </c>
    </row>
    <row r="32" spans="1:16" ht="14.25" customHeight="1">
      <c r="A32" s="56" t="s">
        <v>25</v>
      </c>
      <c r="B32" s="57">
        <v>0</v>
      </c>
      <c r="C32" s="57">
        <v>0</v>
      </c>
      <c r="D32" s="57">
        <f t="shared" si="1"/>
        <v>0</v>
      </c>
      <c r="E32" s="57"/>
      <c r="F32" s="57">
        <v>0</v>
      </c>
      <c r="G32" s="57">
        <v>0</v>
      </c>
      <c r="H32" s="57">
        <f t="shared" si="2"/>
        <v>0</v>
      </c>
      <c r="I32" s="57"/>
      <c r="J32" s="57">
        <f t="shared" si="0"/>
        <v>0</v>
      </c>
      <c r="K32" s="57">
        <f t="shared" si="0"/>
        <v>0</v>
      </c>
      <c r="L32" s="57">
        <f t="shared" si="3"/>
        <v>0</v>
      </c>
      <c r="M32" s="57"/>
      <c r="N32" s="57">
        <v>0</v>
      </c>
      <c r="O32" s="57">
        <v>0</v>
      </c>
      <c r="P32" s="57">
        <f t="shared" si="4"/>
        <v>0</v>
      </c>
    </row>
    <row r="33" spans="1:18" ht="14.25" customHeight="1">
      <c r="A33" s="56" t="s">
        <v>26</v>
      </c>
      <c r="B33" s="57">
        <v>0</v>
      </c>
      <c r="C33" s="57">
        <v>0</v>
      </c>
      <c r="D33" s="57">
        <f t="shared" si="1"/>
        <v>0</v>
      </c>
      <c r="E33" s="57"/>
      <c r="F33" s="57">
        <v>0</v>
      </c>
      <c r="G33" s="57">
        <v>0</v>
      </c>
      <c r="H33" s="57">
        <f t="shared" si="2"/>
        <v>0</v>
      </c>
      <c r="I33" s="57"/>
      <c r="J33" s="57">
        <f t="shared" si="0"/>
        <v>0</v>
      </c>
      <c r="K33" s="57">
        <f t="shared" si="0"/>
        <v>0</v>
      </c>
      <c r="L33" s="57">
        <f t="shared" si="3"/>
        <v>0</v>
      </c>
      <c r="M33" s="57"/>
      <c r="N33" s="57">
        <v>0</v>
      </c>
      <c r="O33" s="57">
        <v>0</v>
      </c>
      <c r="P33" s="57">
        <f t="shared" si="4"/>
        <v>0</v>
      </c>
    </row>
    <row r="34" spans="1:18" ht="14.25" customHeight="1">
      <c r="A34" s="56" t="s">
        <v>27</v>
      </c>
      <c r="B34" s="57">
        <v>0</v>
      </c>
      <c r="C34" s="57">
        <v>0</v>
      </c>
      <c r="D34" s="57">
        <f t="shared" si="1"/>
        <v>0</v>
      </c>
      <c r="E34" s="57"/>
      <c r="F34" s="57">
        <v>0</v>
      </c>
      <c r="G34" s="57">
        <v>0</v>
      </c>
      <c r="H34" s="57">
        <f t="shared" si="2"/>
        <v>0</v>
      </c>
      <c r="I34" s="57"/>
      <c r="J34" s="57">
        <f t="shared" si="0"/>
        <v>0</v>
      </c>
      <c r="K34" s="57">
        <f t="shared" si="0"/>
        <v>0</v>
      </c>
      <c r="L34" s="57">
        <f t="shared" si="3"/>
        <v>0</v>
      </c>
      <c r="M34" s="57"/>
      <c r="N34" s="57">
        <v>0</v>
      </c>
      <c r="O34" s="57">
        <v>0</v>
      </c>
      <c r="P34" s="57">
        <f t="shared" si="4"/>
        <v>0</v>
      </c>
    </row>
    <row r="35" spans="1:18" ht="24.95" customHeight="1">
      <c r="A35" s="85" t="s">
        <v>51</v>
      </c>
      <c r="B35" s="93">
        <f>SUM(B9:B11)+SUM(B14:B23)</f>
        <v>90379</v>
      </c>
      <c r="C35" s="93">
        <f>SUM(C9:C11)+SUM(C14:C23)</f>
        <v>23832</v>
      </c>
      <c r="D35" s="93">
        <f>SUM(D9:D11)+SUM(D14:D23)</f>
        <v>114211</v>
      </c>
      <c r="E35" s="93"/>
      <c r="F35" s="93">
        <f>SUM(F9:F11)+SUM(F14:F23)</f>
        <v>3064721</v>
      </c>
      <c r="G35" s="93">
        <f>SUM(G9:G11)+SUM(G14:G23)</f>
        <v>3673649</v>
      </c>
      <c r="H35" s="93">
        <f>SUM(H9:H11)+SUM(H14:H23)</f>
        <v>6738370</v>
      </c>
      <c r="I35" s="93"/>
      <c r="J35" s="93">
        <f>SUM(J9:J11)+SUM(J14:J23)</f>
        <v>3155100</v>
      </c>
      <c r="K35" s="93">
        <f>SUM(K9:K11)+SUM(K14:K23)</f>
        <v>3697481</v>
      </c>
      <c r="L35" s="93">
        <f>SUM(L9:L11)+SUM(L14:L23)</f>
        <v>6852581</v>
      </c>
      <c r="M35" s="93"/>
      <c r="N35" s="93">
        <f>SUM(N9:N11)+SUM(N14:N23)</f>
        <v>6262</v>
      </c>
      <c r="O35" s="93">
        <f>SUM(O9:O11)+SUM(O14:O23)</f>
        <v>29782</v>
      </c>
      <c r="P35" s="93">
        <f>SUM(P9:P11)+SUM(P14:P23)</f>
        <v>36044</v>
      </c>
    </row>
    <row r="36" spans="1:18" ht="14.25" customHeight="1">
      <c r="A36" s="56" t="s">
        <v>28</v>
      </c>
      <c r="B36" s="94">
        <f>+B12+SUM(B24:B27)+B33</f>
        <v>30072</v>
      </c>
      <c r="C36" s="94">
        <f>+C12+SUM(C24:C27)+C33</f>
        <v>112357</v>
      </c>
      <c r="D36" s="94">
        <f>+D12+SUM(D24:D27)+D33</f>
        <v>142429</v>
      </c>
      <c r="E36" s="94"/>
      <c r="F36" s="94">
        <f>+F12+SUM(F24:F27)+F33</f>
        <v>86431</v>
      </c>
      <c r="G36" s="94">
        <f>+G12+SUM(G24:G27)+G33</f>
        <v>745</v>
      </c>
      <c r="H36" s="94">
        <f>+H12+SUM(H24:H27)+H33</f>
        <v>87176</v>
      </c>
      <c r="I36" s="94"/>
      <c r="J36" s="94">
        <f>+J12+SUM(J24:J27)+J33</f>
        <v>116503</v>
      </c>
      <c r="K36" s="94">
        <f>+K12+SUM(K24:K27)+K33</f>
        <v>113102</v>
      </c>
      <c r="L36" s="94">
        <f>+L12+SUM(L24:L27)+L33</f>
        <v>229605</v>
      </c>
      <c r="M36" s="94"/>
      <c r="N36" s="94">
        <f>+N12+SUM(N24:N27)+N33</f>
        <v>0</v>
      </c>
      <c r="O36" s="94">
        <f>+O12+SUM(O24:O27)+O33</f>
        <v>0</v>
      </c>
      <c r="P36" s="94">
        <f>+P12+SUM(P24:P27)+P33</f>
        <v>0</v>
      </c>
    </row>
    <row r="37" spans="1:18" ht="14.25" customHeight="1">
      <c r="A37" s="56" t="s">
        <v>29</v>
      </c>
      <c r="B37" s="94">
        <f t="shared" ref="B37:P37" si="5">+B13+SUM(B28:B32)+B34</f>
        <v>18662</v>
      </c>
      <c r="C37" s="94">
        <f t="shared" si="5"/>
        <v>3738</v>
      </c>
      <c r="D37" s="94">
        <f t="shared" si="5"/>
        <v>22400</v>
      </c>
      <c r="E37" s="94">
        <f t="shared" si="5"/>
        <v>0</v>
      </c>
      <c r="F37" s="94">
        <f t="shared" si="5"/>
        <v>0</v>
      </c>
      <c r="G37" s="94">
        <f t="shared" si="5"/>
        <v>0</v>
      </c>
      <c r="H37" s="94">
        <f t="shared" si="5"/>
        <v>0</v>
      </c>
      <c r="I37" s="94">
        <f t="shared" si="5"/>
        <v>0</v>
      </c>
      <c r="J37" s="94">
        <f t="shared" si="5"/>
        <v>18662</v>
      </c>
      <c r="K37" s="94">
        <f t="shared" si="5"/>
        <v>3738</v>
      </c>
      <c r="L37" s="94">
        <f t="shared" si="5"/>
        <v>22400</v>
      </c>
      <c r="M37" s="94">
        <f t="shared" si="5"/>
        <v>0</v>
      </c>
      <c r="N37" s="94">
        <f t="shared" si="5"/>
        <v>40</v>
      </c>
      <c r="O37" s="94">
        <f t="shared" si="5"/>
        <v>0</v>
      </c>
      <c r="P37" s="94">
        <f t="shared" si="5"/>
        <v>40</v>
      </c>
    </row>
    <row r="38" spans="1:18" ht="24.95" customHeight="1">
      <c r="A38" s="112" t="s">
        <v>41</v>
      </c>
      <c r="B38" s="113">
        <f t="shared" ref="B38:P38" si="6">SUM(B35:B37)</f>
        <v>139113</v>
      </c>
      <c r="C38" s="113">
        <f t="shared" si="6"/>
        <v>139927</v>
      </c>
      <c r="D38" s="113">
        <f t="shared" si="6"/>
        <v>279040</v>
      </c>
      <c r="E38" s="113"/>
      <c r="F38" s="113">
        <f t="shared" si="6"/>
        <v>3151152</v>
      </c>
      <c r="G38" s="113">
        <f t="shared" si="6"/>
        <v>3674394</v>
      </c>
      <c r="H38" s="113">
        <f t="shared" si="6"/>
        <v>6825546</v>
      </c>
      <c r="I38" s="113"/>
      <c r="J38" s="113">
        <f t="shared" si="6"/>
        <v>3290265</v>
      </c>
      <c r="K38" s="113">
        <f t="shared" si="6"/>
        <v>3814321</v>
      </c>
      <c r="L38" s="113">
        <f t="shared" si="6"/>
        <v>7104586</v>
      </c>
      <c r="M38" s="113"/>
      <c r="N38" s="113">
        <f t="shared" si="6"/>
        <v>6302</v>
      </c>
      <c r="O38" s="114">
        <f t="shared" si="6"/>
        <v>29782</v>
      </c>
      <c r="P38" s="113">
        <f t="shared" si="6"/>
        <v>36084</v>
      </c>
    </row>
    <row r="39" spans="1:18" s="72" customFormat="1" ht="13.5" customHeight="1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70"/>
    </row>
    <row r="40" spans="1:18" s="9" customFormat="1" ht="12" customHeight="1">
      <c r="A40" s="19" t="s">
        <v>63</v>
      </c>
      <c r="R40" s="54"/>
    </row>
    <row r="42" spans="1:18" ht="12.6" customHeight="1">
      <c r="A42" s="20"/>
      <c r="B42" s="59"/>
      <c r="C42" s="59"/>
      <c r="D42" s="59"/>
      <c r="E42" s="59"/>
      <c r="F42" s="59"/>
      <c r="G42" s="59"/>
      <c r="H42" s="59"/>
      <c r="I42" s="20"/>
      <c r="K42" s="59"/>
      <c r="L42" s="60"/>
      <c r="M42" s="9"/>
      <c r="N42" s="61"/>
      <c r="O42" s="61"/>
    </row>
    <row r="43" spans="1:18" ht="12.6" customHeight="1">
      <c r="A43" s="20"/>
      <c r="B43" s="59"/>
      <c r="C43" s="59"/>
      <c r="D43" s="59"/>
      <c r="E43" s="59"/>
      <c r="F43" s="59"/>
      <c r="G43" s="59"/>
      <c r="H43" s="59"/>
      <c r="I43" s="20"/>
      <c r="K43" s="59"/>
      <c r="L43" s="60"/>
      <c r="M43" s="9"/>
      <c r="N43" s="61"/>
      <c r="O43" s="61"/>
    </row>
    <row r="44" spans="1:18" ht="12.6" customHeight="1">
      <c r="A44" s="20"/>
      <c r="B44" s="59"/>
      <c r="C44" s="59"/>
      <c r="D44" s="59"/>
      <c r="E44" s="59"/>
      <c r="F44" s="59"/>
      <c r="G44" s="59"/>
      <c r="H44" s="59"/>
      <c r="I44" s="20"/>
      <c r="K44" s="59"/>
      <c r="L44" s="60"/>
      <c r="M44" s="9"/>
      <c r="N44" s="61"/>
      <c r="O44" s="61"/>
    </row>
    <row r="45" spans="1:18" ht="12.6" customHeight="1">
      <c r="A45" s="20"/>
      <c r="B45" s="20"/>
      <c r="C45" s="20"/>
      <c r="D45" s="20"/>
      <c r="E45" s="20"/>
      <c r="F45" s="20"/>
      <c r="G45" s="20"/>
      <c r="H45" s="20"/>
      <c r="I45" s="20"/>
      <c r="K45" s="20"/>
      <c r="L45" s="60"/>
      <c r="M45" s="9"/>
      <c r="N45" s="9"/>
      <c r="O45" s="9"/>
    </row>
    <row r="46" spans="1:18" ht="12.6" customHeight="1">
      <c r="A46" s="62"/>
      <c r="B46" s="63"/>
      <c r="C46" s="63"/>
      <c r="D46" s="63"/>
      <c r="E46" s="62"/>
      <c r="F46" s="63"/>
      <c r="G46" s="63"/>
      <c r="H46" s="63"/>
      <c r="I46" s="62"/>
      <c r="K46" s="63"/>
      <c r="L46" s="64"/>
      <c r="M46" s="9"/>
      <c r="N46" s="63"/>
      <c r="O46" s="63"/>
    </row>
    <row r="47" spans="1:18" ht="12.6" customHeight="1">
      <c r="A47" s="20"/>
      <c r="B47" s="65"/>
      <c r="C47" s="65"/>
      <c r="D47" s="65"/>
      <c r="E47" s="59"/>
      <c r="F47" s="65"/>
      <c r="G47" s="65"/>
      <c r="H47" s="65"/>
      <c r="I47" s="20"/>
      <c r="K47" s="20"/>
      <c r="L47" s="60"/>
      <c r="M47" s="9"/>
      <c r="N47" s="66"/>
      <c r="O47" s="66"/>
    </row>
    <row r="48" spans="1:18" ht="12.6" customHeight="1">
      <c r="A48" s="20"/>
      <c r="B48" s="20"/>
      <c r="C48" s="20"/>
      <c r="D48" s="20"/>
      <c r="E48" s="20"/>
      <c r="F48" s="20"/>
      <c r="G48" s="20"/>
      <c r="H48" s="20"/>
      <c r="I48" s="20"/>
      <c r="K48" s="20"/>
      <c r="L48" s="60"/>
      <c r="M48" s="9"/>
      <c r="N48" s="9"/>
      <c r="O48" s="9"/>
    </row>
    <row r="49" spans="1:15" ht="12.6" customHeight="1">
      <c r="A49" s="20"/>
      <c r="B49" s="60"/>
      <c r="C49" s="60"/>
      <c r="D49" s="60"/>
      <c r="E49" s="60"/>
      <c r="F49" s="60"/>
      <c r="G49" s="60"/>
      <c r="H49" s="60"/>
      <c r="I49" s="60"/>
      <c r="K49" s="60"/>
      <c r="L49" s="60"/>
      <c r="M49" s="9"/>
      <c r="N49" s="67"/>
      <c r="O49" s="68"/>
    </row>
  </sheetData>
  <mergeCells count="19">
    <mergeCell ref="P6:P8"/>
    <mergeCell ref="F6:F8"/>
    <mergeCell ref="G6:G8"/>
    <mergeCell ref="H6:H8"/>
    <mergeCell ref="J6:J8"/>
    <mergeCell ref="K6:K8"/>
    <mergeCell ref="L6:L8"/>
    <mergeCell ref="A1:P1"/>
    <mergeCell ref="A2:P2"/>
    <mergeCell ref="A4:A8"/>
    <mergeCell ref="B4:D5"/>
    <mergeCell ref="F4:H5"/>
    <mergeCell ref="J4:L5"/>
    <mergeCell ref="N4:P5"/>
    <mergeCell ref="B6:B8"/>
    <mergeCell ref="C6:C8"/>
    <mergeCell ref="D6:D8"/>
    <mergeCell ref="N6:N8"/>
    <mergeCell ref="O6:O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13" zoomScale="80" zoomScaleNormal="80" zoomScaleSheetLayoutView="98" workbookViewId="0">
      <selection activeCell="L39" sqref="L39"/>
    </sheetView>
  </sheetViews>
  <sheetFormatPr defaultColWidth="9.140625" defaultRowHeight="12.75"/>
  <cols>
    <col min="1" max="1" width="23.42578125" style="54" customWidth="1"/>
    <col min="2" max="4" width="12.7109375" style="54" customWidth="1"/>
    <col min="5" max="5" width="0.85546875" style="54" customWidth="1"/>
    <col min="6" max="8" width="12.7109375" style="54" customWidth="1"/>
    <col min="9" max="9" width="0.85546875" style="54" customWidth="1"/>
    <col min="10" max="12" width="12.7109375" style="54" customWidth="1"/>
    <col min="13" max="13" width="0.85546875" style="54" customWidth="1"/>
    <col min="14" max="16" width="12.7109375" style="54" customWidth="1"/>
    <col min="17" max="17" width="9.140625" style="54"/>
    <col min="18" max="18" width="12.5703125" style="54" customWidth="1"/>
    <col min="19" max="16384" width="9.140625" style="54"/>
  </cols>
  <sheetData>
    <row r="1" spans="1:18" s="9" customFormat="1" ht="13.15" customHeight="1">
      <c r="A1" s="167" t="s">
        <v>106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8" s="9" customFormat="1" ht="11.25" customHeight="1">
      <c r="A2" s="168" t="s">
        <v>107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8" ht="11.25" customHeight="1">
      <c r="P3" s="55" t="s">
        <v>31</v>
      </c>
    </row>
    <row r="4" spans="1:18" ht="12.6" customHeight="1">
      <c r="A4" s="179" t="s">
        <v>54</v>
      </c>
      <c r="B4" s="179" t="s">
        <v>34</v>
      </c>
      <c r="C4" s="182"/>
      <c r="D4" s="182"/>
      <c r="E4" s="143"/>
      <c r="F4" s="178" t="s">
        <v>35</v>
      </c>
      <c r="G4" s="184"/>
      <c r="H4" s="184"/>
      <c r="I4" s="143"/>
      <c r="J4" s="179" t="s">
        <v>36</v>
      </c>
      <c r="K4" s="182"/>
      <c r="L4" s="182"/>
      <c r="M4" s="143"/>
      <c r="N4" s="179" t="s">
        <v>37</v>
      </c>
      <c r="O4" s="179"/>
      <c r="P4" s="179"/>
      <c r="R4" s="9"/>
    </row>
    <row r="5" spans="1:18" ht="12.6" customHeight="1">
      <c r="A5" s="180"/>
      <c r="B5" s="183"/>
      <c r="C5" s="183"/>
      <c r="D5" s="183"/>
      <c r="E5" s="144"/>
      <c r="F5" s="184"/>
      <c r="G5" s="184"/>
      <c r="H5" s="184"/>
      <c r="I5" s="144"/>
      <c r="J5" s="183"/>
      <c r="K5" s="183"/>
      <c r="L5" s="183"/>
      <c r="M5" s="144"/>
      <c r="N5" s="180"/>
      <c r="O5" s="180"/>
      <c r="P5" s="180"/>
    </row>
    <row r="6" spans="1:18" ht="12.6" customHeight="1">
      <c r="A6" s="180"/>
      <c r="B6" s="179" t="s">
        <v>49</v>
      </c>
      <c r="C6" s="179" t="s">
        <v>46</v>
      </c>
      <c r="D6" s="179" t="s">
        <v>40</v>
      </c>
      <c r="E6" s="141"/>
      <c r="F6" s="178" t="s">
        <v>49</v>
      </c>
      <c r="G6" s="178" t="s">
        <v>46</v>
      </c>
      <c r="H6" s="178" t="s">
        <v>40</v>
      </c>
      <c r="I6" s="141"/>
      <c r="J6" s="179" t="s">
        <v>49</v>
      </c>
      <c r="K6" s="179" t="s">
        <v>46</v>
      </c>
      <c r="L6" s="179" t="s">
        <v>40</v>
      </c>
      <c r="M6" s="141"/>
      <c r="N6" s="179" t="s">
        <v>47</v>
      </c>
      <c r="O6" s="179" t="s">
        <v>48</v>
      </c>
      <c r="P6" s="179" t="s">
        <v>40</v>
      </c>
    </row>
    <row r="7" spans="1:18" ht="12.6" customHeight="1">
      <c r="A7" s="180"/>
      <c r="B7" s="180"/>
      <c r="C7" s="180"/>
      <c r="D7" s="180"/>
      <c r="E7" s="141"/>
      <c r="F7" s="178"/>
      <c r="G7" s="178"/>
      <c r="H7" s="178"/>
      <c r="I7" s="141"/>
      <c r="J7" s="180"/>
      <c r="K7" s="180"/>
      <c r="L7" s="180"/>
      <c r="M7" s="141"/>
      <c r="N7" s="180"/>
      <c r="O7" s="180"/>
      <c r="P7" s="180"/>
    </row>
    <row r="8" spans="1:18" ht="12.6" customHeight="1">
      <c r="A8" s="181"/>
      <c r="B8" s="181"/>
      <c r="C8" s="181"/>
      <c r="D8" s="181"/>
      <c r="E8" s="142"/>
      <c r="F8" s="178"/>
      <c r="G8" s="178"/>
      <c r="H8" s="178"/>
      <c r="I8" s="142"/>
      <c r="J8" s="181"/>
      <c r="K8" s="181"/>
      <c r="L8" s="181"/>
      <c r="M8" s="142"/>
      <c r="N8" s="181"/>
      <c r="O8" s="181"/>
      <c r="P8" s="181"/>
    </row>
    <row r="9" spans="1:18" ht="14.25" customHeight="1">
      <c r="A9" s="56" t="s">
        <v>0</v>
      </c>
      <c r="B9" s="57">
        <v>90861</v>
      </c>
      <c r="C9" s="57">
        <v>6935</v>
      </c>
      <c r="D9" s="57">
        <f>C9+B9</f>
        <v>97796</v>
      </c>
      <c r="E9" s="57"/>
      <c r="F9" s="57">
        <v>3133533</v>
      </c>
      <c r="G9" s="57">
        <v>3786451</v>
      </c>
      <c r="H9" s="57">
        <f>G9+F9</f>
        <v>6919984</v>
      </c>
      <c r="I9" s="57"/>
      <c r="J9" s="57">
        <f>F9+B9</f>
        <v>3224394</v>
      </c>
      <c r="K9" s="57">
        <f>G9+C9</f>
        <v>3793386</v>
      </c>
      <c r="L9" s="57">
        <f>K9+J9</f>
        <v>7017780</v>
      </c>
      <c r="M9" s="57"/>
      <c r="N9" s="57">
        <v>0</v>
      </c>
      <c r="O9" s="57">
        <v>24831</v>
      </c>
      <c r="P9" s="57">
        <f>O9+N9</f>
        <v>24831</v>
      </c>
    </row>
    <row r="10" spans="1:18" ht="14.25" customHeight="1">
      <c r="A10" s="56" t="s">
        <v>1</v>
      </c>
      <c r="B10" s="57">
        <v>0</v>
      </c>
      <c r="C10" s="57">
        <v>0</v>
      </c>
      <c r="D10" s="57">
        <f>C10+B10</f>
        <v>0</v>
      </c>
      <c r="E10" s="57"/>
      <c r="F10" s="57">
        <v>1</v>
      </c>
      <c r="G10" s="57">
        <v>0</v>
      </c>
      <c r="H10" s="57">
        <f>G10+F10</f>
        <v>1</v>
      </c>
      <c r="I10" s="57"/>
      <c r="J10" s="57">
        <f t="shared" ref="J10:K34" si="0">F10+B10</f>
        <v>1</v>
      </c>
      <c r="K10" s="57">
        <f t="shared" si="0"/>
        <v>0</v>
      </c>
      <c r="L10" s="57">
        <f>K10+J10</f>
        <v>1</v>
      </c>
      <c r="M10" s="57"/>
      <c r="N10" s="57">
        <v>0</v>
      </c>
      <c r="O10" s="57">
        <v>0</v>
      </c>
      <c r="P10" s="57">
        <f>O10+N10</f>
        <v>0</v>
      </c>
    </row>
    <row r="11" spans="1:18" ht="14.25" customHeight="1">
      <c r="A11" s="56" t="s">
        <v>3</v>
      </c>
      <c r="B11" s="57">
        <v>8</v>
      </c>
      <c r="C11" s="57">
        <v>2</v>
      </c>
      <c r="D11" s="57">
        <f t="shared" ref="D11:D34" si="1">C11+B11</f>
        <v>10</v>
      </c>
      <c r="E11" s="57"/>
      <c r="F11" s="57">
        <v>62</v>
      </c>
      <c r="G11" s="57">
        <v>253</v>
      </c>
      <c r="H11" s="57">
        <f t="shared" ref="H11:H34" si="2">G11+F11</f>
        <v>315</v>
      </c>
      <c r="I11" s="57"/>
      <c r="J11" s="57">
        <f t="shared" si="0"/>
        <v>70</v>
      </c>
      <c r="K11" s="57">
        <f t="shared" si="0"/>
        <v>255</v>
      </c>
      <c r="L11" s="57">
        <f t="shared" ref="L11:L34" si="3">K11+J11</f>
        <v>325</v>
      </c>
      <c r="M11" s="57"/>
      <c r="N11" s="57">
        <v>78</v>
      </c>
      <c r="O11" s="57">
        <v>22702</v>
      </c>
      <c r="P11" s="57">
        <f t="shared" ref="P11:P34" si="4">O11+N11</f>
        <v>22780</v>
      </c>
    </row>
    <row r="12" spans="1:18" ht="14.25" customHeight="1">
      <c r="A12" s="56" t="s">
        <v>4</v>
      </c>
      <c r="B12" s="57">
        <v>13285</v>
      </c>
      <c r="C12" s="57">
        <v>96704</v>
      </c>
      <c r="D12" s="57">
        <f t="shared" si="1"/>
        <v>109989</v>
      </c>
      <c r="E12" s="57"/>
      <c r="F12" s="57">
        <v>82268</v>
      </c>
      <c r="G12" s="57">
        <v>0</v>
      </c>
      <c r="H12" s="57">
        <f t="shared" si="2"/>
        <v>82268</v>
      </c>
      <c r="I12" s="57"/>
      <c r="J12" s="57">
        <f t="shared" si="0"/>
        <v>95553</v>
      </c>
      <c r="K12" s="57">
        <f t="shared" si="0"/>
        <v>96704</v>
      </c>
      <c r="L12" s="57">
        <f t="shared" si="3"/>
        <v>192257</v>
      </c>
      <c r="M12" s="57"/>
      <c r="N12" s="57">
        <v>0</v>
      </c>
      <c r="O12" s="57">
        <v>0</v>
      </c>
      <c r="P12" s="57">
        <f t="shared" si="4"/>
        <v>0</v>
      </c>
    </row>
    <row r="13" spans="1:18" ht="14.25" customHeight="1">
      <c r="A13" s="56" t="s">
        <v>5</v>
      </c>
      <c r="B13" s="57">
        <v>668</v>
      </c>
      <c r="C13" s="57">
        <v>2143</v>
      </c>
      <c r="D13" s="57">
        <f t="shared" si="1"/>
        <v>2811</v>
      </c>
      <c r="E13" s="57"/>
      <c r="F13" s="57">
        <v>0</v>
      </c>
      <c r="G13" s="57">
        <v>0</v>
      </c>
      <c r="H13" s="57">
        <f t="shared" si="2"/>
        <v>0</v>
      </c>
      <c r="I13" s="57"/>
      <c r="J13" s="57">
        <f t="shared" si="0"/>
        <v>668</v>
      </c>
      <c r="K13" s="57">
        <f t="shared" si="0"/>
        <v>2143</v>
      </c>
      <c r="L13" s="57">
        <f t="shared" si="3"/>
        <v>2811</v>
      </c>
      <c r="M13" s="57"/>
      <c r="N13" s="57">
        <v>0</v>
      </c>
      <c r="O13" s="57">
        <v>0</v>
      </c>
      <c r="P13" s="57">
        <f t="shared" si="4"/>
        <v>0</v>
      </c>
    </row>
    <row r="14" spans="1:18" ht="14.25" customHeight="1">
      <c r="A14" s="56" t="s">
        <v>6</v>
      </c>
      <c r="B14" s="57">
        <v>327</v>
      </c>
      <c r="C14" s="57">
        <v>378</v>
      </c>
      <c r="D14" s="57">
        <f t="shared" si="1"/>
        <v>705</v>
      </c>
      <c r="E14" s="57"/>
      <c r="F14" s="57">
        <v>0</v>
      </c>
      <c r="G14" s="57">
        <v>0</v>
      </c>
      <c r="H14" s="57">
        <f t="shared" si="2"/>
        <v>0</v>
      </c>
      <c r="I14" s="57"/>
      <c r="J14" s="57">
        <f t="shared" si="0"/>
        <v>327</v>
      </c>
      <c r="K14" s="57">
        <f t="shared" si="0"/>
        <v>378</v>
      </c>
      <c r="L14" s="57">
        <f t="shared" si="3"/>
        <v>705</v>
      </c>
      <c r="M14" s="57"/>
      <c r="N14" s="57">
        <v>0</v>
      </c>
      <c r="O14" s="57">
        <v>0</v>
      </c>
      <c r="P14" s="57">
        <f t="shared" si="4"/>
        <v>0</v>
      </c>
    </row>
    <row r="15" spans="1:18" ht="14.25" customHeight="1">
      <c r="A15" s="56" t="s">
        <v>8</v>
      </c>
      <c r="B15" s="57">
        <v>12</v>
      </c>
      <c r="C15" s="57">
        <v>0</v>
      </c>
      <c r="D15" s="57">
        <f t="shared" si="1"/>
        <v>12</v>
      </c>
      <c r="E15" s="57"/>
      <c r="F15" s="57">
        <v>0</v>
      </c>
      <c r="G15" s="57">
        <v>0</v>
      </c>
      <c r="H15" s="57">
        <f t="shared" si="2"/>
        <v>0</v>
      </c>
      <c r="I15" s="57"/>
      <c r="J15" s="57">
        <f t="shared" si="0"/>
        <v>12</v>
      </c>
      <c r="K15" s="57">
        <f t="shared" si="0"/>
        <v>0</v>
      </c>
      <c r="L15" s="57">
        <f t="shared" si="3"/>
        <v>12</v>
      </c>
      <c r="M15" s="57"/>
      <c r="N15" s="57">
        <v>0</v>
      </c>
      <c r="O15" s="57">
        <v>0</v>
      </c>
      <c r="P15" s="57">
        <f t="shared" si="4"/>
        <v>0</v>
      </c>
    </row>
    <row r="16" spans="1:18" ht="14.25" customHeight="1">
      <c r="A16" s="56" t="s">
        <v>9</v>
      </c>
      <c r="B16" s="57">
        <v>0</v>
      </c>
      <c r="C16" s="57">
        <v>0</v>
      </c>
      <c r="D16" s="57">
        <f t="shared" si="1"/>
        <v>0</v>
      </c>
      <c r="E16" s="57"/>
      <c r="F16" s="57">
        <v>0</v>
      </c>
      <c r="G16" s="57">
        <v>0</v>
      </c>
      <c r="H16" s="57">
        <f t="shared" si="2"/>
        <v>0</v>
      </c>
      <c r="I16" s="57"/>
      <c r="J16" s="57">
        <f t="shared" si="0"/>
        <v>0</v>
      </c>
      <c r="K16" s="57">
        <f t="shared" si="0"/>
        <v>0</v>
      </c>
      <c r="L16" s="57">
        <f t="shared" si="3"/>
        <v>0</v>
      </c>
      <c r="M16" s="57"/>
      <c r="N16" s="57">
        <v>0</v>
      </c>
      <c r="O16" s="57">
        <v>0</v>
      </c>
      <c r="P16" s="57">
        <f t="shared" si="4"/>
        <v>0</v>
      </c>
    </row>
    <row r="17" spans="1:16" ht="14.25" customHeight="1">
      <c r="A17" s="56" t="s">
        <v>10</v>
      </c>
      <c r="B17" s="57">
        <v>0</v>
      </c>
      <c r="C17" s="57">
        <v>126</v>
      </c>
      <c r="D17" s="57">
        <f t="shared" si="1"/>
        <v>126</v>
      </c>
      <c r="E17" s="57"/>
      <c r="F17" s="57">
        <v>0</v>
      </c>
      <c r="G17" s="57">
        <v>0</v>
      </c>
      <c r="H17" s="57">
        <f t="shared" si="2"/>
        <v>0</v>
      </c>
      <c r="I17" s="57"/>
      <c r="J17" s="57">
        <f t="shared" si="0"/>
        <v>0</v>
      </c>
      <c r="K17" s="57">
        <f t="shared" si="0"/>
        <v>126</v>
      </c>
      <c r="L17" s="57">
        <f t="shared" si="3"/>
        <v>126</v>
      </c>
      <c r="M17" s="57"/>
      <c r="N17" s="57">
        <v>0</v>
      </c>
      <c r="O17" s="57">
        <v>0</v>
      </c>
      <c r="P17" s="57">
        <f t="shared" si="4"/>
        <v>0</v>
      </c>
    </row>
    <row r="18" spans="1:16" ht="14.25" customHeight="1">
      <c r="A18" s="56" t="s">
        <v>11</v>
      </c>
      <c r="B18" s="57">
        <v>0</v>
      </c>
      <c r="C18" s="57">
        <v>0</v>
      </c>
      <c r="D18" s="57">
        <f t="shared" si="1"/>
        <v>0</v>
      </c>
      <c r="E18" s="57"/>
      <c r="F18" s="57">
        <v>0</v>
      </c>
      <c r="G18" s="57">
        <v>0</v>
      </c>
      <c r="H18" s="57">
        <f t="shared" si="2"/>
        <v>0</v>
      </c>
      <c r="I18" s="57"/>
      <c r="J18" s="57">
        <f t="shared" si="0"/>
        <v>0</v>
      </c>
      <c r="K18" s="57">
        <f t="shared" si="0"/>
        <v>0</v>
      </c>
      <c r="L18" s="57">
        <f t="shared" si="3"/>
        <v>0</v>
      </c>
      <c r="M18" s="57"/>
      <c r="N18" s="57">
        <v>0</v>
      </c>
      <c r="O18" s="57">
        <v>0</v>
      </c>
      <c r="P18" s="57">
        <f t="shared" si="4"/>
        <v>0</v>
      </c>
    </row>
    <row r="19" spans="1:16" ht="14.25" customHeight="1">
      <c r="A19" s="58" t="s">
        <v>12</v>
      </c>
      <c r="B19" s="57">
        <v>0</v>
      </c>
      <c r="C19" s="57">
        <v>0</v>
      </c>
      <c r="D19" s="57">
        <f t="shared" si="1"/>
        <v>0</v>
      </c>
      <c r="E19" s="57"/>
      <c r="F19" s="57">
        <v>0</v>
      </c>
      <c r="G19" s="57">
        <v>0</v>
      </c>
      <c r="H19" s="57">
        <f t="shared" si="2"/>
        <v>0</v>
      </c>
      <c r="I19" s="57"/>
      <c r="J19" s="57">
        <f t="shared" si="0"/>
        <v>0</v>
      </c>
      <c r="K19" s="57">
        <f t="shared" si="0"/>
        <v>0</v>
      </c>
      <c r="L19" s="57">
        <f t="shared" si="3"/>
        <v>0</v>
      </c>
      <c r="M19" s="57"/>
      <c r="N19" s="57">
        <v>0</v>
      </c>
      <c r="O19" s="57">
        <v>0</v>
      </c>
      <c r="P19" s="57">
        <f t="shared" si="4"/>
        <v>0</v>
      </c>
    </row>
    <row r="20" spans="1:16" ht="14.25" customHeight="1">
      <c r="A20" s="58" t="s">
        <v>2</v>
      </c>
      <c r="B20" s="57">
        <v>0</v>
      </c>
      <c r="C20" s="57">
        <v>0</v>
      </c>
      <c r="D20" s="57">
        <f t="shared" si="1"/>
        <v>0</v>
      </c>
      <c r="E20" s="57"/>
      <c r="F20" s="57">
        <v>0</v>
      </c>
      <c r="G20" s="57">
        <v>0</v>
      </c>
      <c r="H20" s="57">
        <f t="shared" si="2"/>
        <v>0</v>
      </c>
      <c r="I20" s="57"/>
      <c r="J20" s="57">
        <f t="shared" si="0"/>
        <v>0</v>
      </c>
      <c r="K20" s="57">
        <f t="shared" si="0"/>
        <v>0</v>
      </c>
      <c r="L20" s="57">
        <f t="shared" si="3"/>
        <v>0</v>
      </c>
      <c r="M20" s="57"/>
      <c r="N20" s="57">
        <v>0</v>
      </c>
      <c r="O20" s="57">
        <v>0</v>
      </c>
      <c r="P20" s="57"/>
    </row>
    <row r="21" spans="1:16" ht="14.25" customHeight="1">
      <c r="A21" s="58" t="s">
        <v>13</v>
      </c>
      <c r="B21" s="57">
        <v>0</v>
      </c>
      <c r="C21" s="57">
        <v>24</v>
      </c>
      <c r="D21" s="57">
        <f t="shared" si="1"/>
        <v>24</v>
      </c>
      <c r="E21" s="57"/>
      <c r="F21" s="57">
        <v>0</v>
      </c>
      <c r="G21" s="57">
        <v>0</v>
      </c>
      <c r="H21" s="57">
        <f t="shared" si="2"/>
        <v>0</v>
      </c>
      <c r="I21" s="57"/>
      <c r="J21" s="57">
        <f t="shared" si="0"/>
        <v>0</v>
      </c>
      <c r="K21" s="57">
        <f t="shared" si="0"/>
        <v>24</v>
      </c>
      <c r="L21" s="57">
        <f t="shared" si="3"/>
        <v>24</v>
      </c>
      <c r="M21" s="57"/>
      <c r="N21" s="57">
        <v>0</v>
      </c>
      <c r="O21" s="57">
        <v>0</v>
      </c>
      <c r="P21" s="57">
        <f t="shared" si="4"/>
        <v>0</v>
      </c>
    </row>
    <row r="22" spans="1:16" ht="14.25" customHeight="1">
      <c r="A22" s="56" t="s">
        <v>14</v>
      </c>
      <c r="B22" s="57">
        <v>0</v>
      </c>
      <c r="C22" s="57">
        <v>0</v>
      </c>
      <c r="D22" s="57">
        <f t="shared" si="1"/>
        <v>0</v>
      </c>
      <c r="E22" s="57"/>
      <c r="F22" s="57">
        <v>0</v>
      </c>
      <c r="G22" s="57">
        <v>0</v>
      </c>
      <c r="H22" s="57">
        <f t="shared" si="2"/>
        <v>0</v>
      </c>
      <c r="I22" s="57"/>
      <c r="J22" s="57">
        <f t="shared" si="0"/>
        <v>0</v>
      </c>
      <c r="K22" s="57">
        <f t="shared" si="0"/>
        <v>0</v>
      </c>
      <c r="L22" s="57">
        <f t="shared" si="3"/>
        <v>0</v>
      </c>
      <c r="M22" s="57"/>
      <c r="N22" s="57">
        <v>0</v>
      </c>
      <c r="O22" s="57">
        <v>0</v>
      </c>
      <c r="P22" s="57">
        <f t="shared" si="4"/>
        <v>0</v>
      </c>
    </row>
    <row r="23" spans="1:16" ht="14.25" customHeight="1">
      <c r="A23" s="56" t="s">
        <v>15</v>
      </c>
      <c r="B23" s="57">
        <v>0</v>
      </c>
      <c r="C23" s="57">
        <v>0</v>
      </c>
      <c r="D23" s="57">
        <f t="shared" si="1"/>
        <v>0</v>
      </c>
      <c r="E23" s="57"/>
      <c r="F23" s="57">
        <v>0</v>
      </c>
      <c r="G23" s="57">
        <v>0</v>
      </c>
      <c r="H23" s="57">
        <f t="shared" si="2"/>
        <v>0</v>
      </c>
      <c r="I23" s="57"/>
      <c r="J23" s="57">
        <f t="shared" si="0"/>
        <v>0</v>
      </c>
      <c r="K23" s="57">
        <f t="shared" si="0"/>
        <v>0</v>
      </c>
      <c r="L23" s="57">
        <f t="shared" si="3"/>
        <v>0</v>
      </c>
      <c r="M23" s="57"/>
      <c r="N23" s="57">
        <v>0</v>
      </c>
      <c r="O23" s="57">
        <v>0</v>
      </c>
      <c r="P23" s="57">
        <f t="shared" si="4"/>
        <v>0</v>
      </c>
    </row>
    <row r="24" spans="1:16" ht="14.25" customHeight="1">
      <c r="A24" s="56" t="s">
        <v>17</v>
      </c>
      <c r="B24" s="57">
        <v>14135</v>
      </c>
      <c r="C24" s="57">
        <v>7206</v>
      </c>
      <c r="D24" s="57">
        <f t="shared" si="1"/>
        <v>21341</v>
      </c>
      <c r="E24" s="57"/>
      <c r="F24" s="57">
        <v>0</v>
      </c>
      <c r="G24" s="57">
        <v>0</v>
      </c>
      <c r="H24" s="57">
        <f t="shared" si="2"/>
        <v>0</v>
      </c>
      <c r="I24" s="57"/>
      <c r="J24" s="57">
        <f t="shared" si="0"/>
        <v>14135</v>
      </c>
      <c r="K24" s="57">
        <f t="shared" si="0"/>
        <v>7206</v>
      </c>
      <c r="L24" s="57">
        <f t="shared" si="3"/>
        <v>21341</v>
      </c>
      <c r="M24" s="57"/>
      <c r="N24" s="57">
        <v>0</v>
      </c>
      <c r="O24" s="57">
        <v>0</v>
      </c>
      <c r="P24" s="57">
        <f t="shared" si="4"/>
        <v>0</v>
      </c>
    </row>
    <row r="25" spans="1:16" ht="14.25" customHeight="1">
      <c r="A25" s="56" t="s">
        <v>18</v>
      </c>
      <c r="B25" s="57">
        <v>0</v>
      </c>
      <c r="C25" s="57">
        <v>3963</v>
      </c>
      <c r="D25" s="57">
        <f t="shared" si="1"/>
        <v>3963</v>
      </c>
      <c r="E25" s="57"/>
      <c r="F25" s="57">
        <v>0</v>
      </c>
      <c r="G25" s="57">
        <v>0</v>
      </c>
      <c r="H25" s="57">
        <f t="shared" si="2"/>
        <v>0</v>
      </c>
      <c r="I25" s="57"/>
      <c r="J25" s="57">
        <f t="shared" si="0"/>
        <v>0</v>
      </c>
      <c r="K25" s="57">
        <f t="shared" si="0"/>
        <v>3963</v>
      </c>
      <c r="L25" s="57">
        <f t="shared" si="3"/>
        <v>3963</v>
      </c>
      <c r="M25" s="57"/>
      <c r="N25" s="57">
        <v>0</v>
      </c>
      <c r="O25" s="57">
        <v>0</v>
      </c>
      <c r="P25" s="57">
        <f t="shared" si="4"/>
        <v>0</v>
      </c>
    </row>
    <row r="26" spans="1:16" ht="14.25" customHeight="1">
      <c r="A26" s="56" t="s">
        <v>19</v>
      </c>
      <c r="B26" s="57">
        <v>664</v>
      </c>
      <c r="C26" s="57">
        <v>2881</v>
      </c>
      <c r="D26" s="57">
        <f t="shared" si="1"/>
        <v>3545</v>
      </c>
      <c r="E26" s="57"/>
      <c r="F26" s="57">
        <v>0</v>
      </c>
      <c r="G26" s="57">
        <v>0</v>
      </c>
      <c r="H26" s="57">
        <f t="shared" si="2"/>
        <v>0</v>
      </c>
      <c r="I26" s="57"/>
      <c r="J26" s="57">
        <f t="shared" si="0"/>
        <v>664</v>
      </c>
      <c r="K26" s="57">
        <f t="shared" si="0"/>
        <v>2881</v>
      </c>
      <c r="L26" s="57">
        <f t="shared" si="3"/>
        <v>3545</v>
      </c>
      <c r="M26" s="57"/>
      <c r="N26" s="57">
        <v>0</v>
      </c>
      <c r="O26" s="57">
        <v>0</v>
      </c>
      <c r="P26" s="57">
        <f t="shared" si="4"/>
        <v>0</v>
      </c>
    </row>
    <row r="27" spans="1:16" ht="14.25" customHeight="1">
      <c r="A27" s="56" t="s">
        <v>20</v>
      </c>
      <c r="B27" s="57">
        <v>436</v>
      </c>
      <c r="C27" s="57">
        <v>437</v>
      </c>
      <c r="D27" s="57">
        <f t="shared" si="1"/>
        <v>873</v>
      </c>
      <c r="E27" s="57"/>
      <c r="F27" s="57">
        <v>0</v>
      </c>
      <c r="G27" s="57">
        <v>0</v>
      </c>
      <c r="H27" s="57">
        <f t="shared" si="2"/>
        <v>0</v>
      </c>
      <c r="I27" s="57"/>
      <c r="J27" s="57">
        <f t="shared" si="0"/>
        <v>436</v>
      </c>
      <c r="K27" s="57">
        <f t="shared" si="0"/>
        <v>437</v>
      </c>
      <c r="L27" s="57">
        <f t="shared" si="3"/>
        <v>873</v>
      </c>
      <c r="M27" s="57"/>
      <c r="N27" s="57">
        <v>0</v>
      </c>
      <c r="O27" s="57">
        <v>0</v>
      </c>
      <c r="P27" s="57">
        <f t="shared" si="4"/>
        <v>0</v>
      </c>
    </row>
    <row r="28" spans="1:16" ht="14.25" customHeight="1">
      <c r="A28" s="56" t="s">
        <v>21</v>
      </c>
      <c r="B28" s="57">
        <v>1688</v>
      </c>
      <c r="C28" s="57">
        <v>221</v>
      </c>
      <c r="D28" s="57">
        <f t="shared" si="1"/>
        <v>1909</v>
      </c>
      <c r="E28" s="57"/>
      <c r="F28" s="57">
        <v>0</v>
      </c>
      <c r="G28" s="57">
        <v>0</v>
      </c>
      <c r="H28" s="57">
        <f t="shared" si="2"/>
        <v>0</v>
      </c>
      <c r="I28" s="57"/>
      <c r="J28" s="57">
        <f t="shared" si="0"/>
        <v>1688</v>
      </c>
      <c r="K28" s="57">
        <f t="shared" si="0"/>
        <v>221</v>
      </c>
      <c r="L28" s="57">
        <f t="shared" si="3"/>
        <v>1909</v>
      </c>
      <c r="M28" s="57"/>
      <c r="N28" s="57">
        <v>0</v>
      </c>
      <c r="O28" s="57">
        <v>0</v>
      </c>
      <c r="P28" s="57">
        <f t="shared" si="4"/>
        <v>0</v>
      </c>
    </row>
    <row r="29" spans="1:16" ht="14.25" customHeight="1">
      <c r="A29" s="56" t="s">
        <v>22</v>
      </c>
      <c r="B29" s="57">
        <v>927</v>
      </c>
      <c r="C29" s="57">
        <v>2017</v>
      </c>
      <c r="D29" s="57">
        <f t="shared" si="1"/>
        <v>2944</v>
      </c>
      <c r="E29" s="57"/>
      <c r="F29" s="57">
        <v>0</v>
      </c>
      <c r="G29" s="57">
        <v>0</v>
      </c>
      <c r="H29" s="57">
        <f t="shared" si="2"/>
        <v>0</v>
      </c>
      <c r="I29" s="57"/>
      <c r="J29" s="57">
        <f t="shared" si="0"/>
        <v>927</v>
      </c>
      <c r="K29" s="57">
        <f t="shared" si="0"/>
        <v>2017</v>
      </c>
      <c r="L29" s="57">
        <f t="shared" si="3"/>
        <v>2944</v>
      </c>
      <c r="M29" s="57"/>
      <c r="N29" s="57">
        <v>0</v>
      </c>
      <c r="O29" s="57">
        <v>0</v>
      </c>
      <c r="P29" s="57">
        <f t="shared" si="4"/>
        <v>0</v>
      </c>
    </row>
    <row r="30" spans="1:16" ht="14.25" customHeight="1">
      <c r="A30" s="56" t="s">
        <v>23</v>
      </c>
      <c r="B30" s="57">
        <v>3615</v>
      </c>
      <c r="C30" s="57">
        <v>5156</v>
      </c>
      <c r="D30" s="57">
        <f t="shared" si="1"/>
        <v>8771</v>
      </c>
      <c r="E30" s="57"/>
      <c r="F30" s="57">
        <v>0</v>
      </c>
      <c r="G30" s="57">
        <v>0</v>
      </c>
      <c r="H30" s="57">
        <f t="shared" si="2"/>
        <v>0</v>
      </c>
      <c r="I30" s="57"/>
      <c r="J30" s="57">
        <f t="shared" si="0"/>
        <v>3615</v>
      </c>
      <c r="K30" s="57">
        <f t="shared" si="0"/>
        <v>5156</v>
      </c>
      <c r="L30" s="57">
        <f t="shared" si="3"/>
        <v>8771</v>
      </c>
      <c r="M30" s="57"/>
      <c r="N30" s="57">
        <v>0</v>
      </c>
      <c r="O30" s="57">
        <v>0</v>
      </c>
      <c r="P30" s="57">
        <f t="shared" si="4"/>
        <v>0</v>
      </c>
    </row>
    <row r="31" spans="1:16" ht="14.25" customHeight="1">
      <c r="A31" s="56" t="s">
        <v>24</v>
      </c>
      <c r="B31" s="57">
        <v>658</v>
      </c>
      <c r="C31" s="57">
        <v>57</v>
      </c>
      <c r="D31" s="57">
        <f t="shared" si="1"/>
        <v>715</v>
      </c>
      <c r="E31" s="57"/>
      <c r="F31" s="57">
        <v>0</v>
      </c>
      <c r="G31" s="57">
        <v>0</v>
      </c>
      <c r="H31" s="57">
        <f t="shared" si="2"/>
        <v>0</v>
      </c>
      <c r="I31" s="57"/>
      <c r="J31" s="57">
        <f t="shared" si="0"/>
        <v>658</v>
      </c>
      <c r="K31" s="57">
        <f t="shared" si="0"/>
        <v>57</v>
      </c>
      <c r="L31" s="57">
        <f t="shared" si="3"/>
        <v>715</v>
      </c>
      <c r="M31" s="57"/>
      <c r="N31" s="57">
        <v>0</v>
      </c>
      <c r="O31" s="57">
        <v>0</v>
      </c>
      <c r="P31" s="57">
        <f t="shared" si="4"/>
        <v>0</v>
      </c>
    </row>
    <row r="32" spans="1:16" ht="14.25" customHeight="1">
      <c r="A32" s="56" t="s">
        <v>25</v>
      </c>
      <c r="B32" s="57">
        <v>20</v>
      </c>
      <c r="C32" s="57">
        <v>16</v>
      </c>
      <c r="D32" s="57">
        <f t="shared" si="1"/>
        <v>36</v>
      </c>
      <c r="E32" s="57"/>
      <c r="F32" s="57">
        <v>0</v>
      </c>
      <c r="G32" s="57">
        <v>0</v>
      </c>
      <c r="H32" s="57">
        <f t="shared" si="2"/>
        <v>0</v>
      </c>
      <c r="I32" s="57"/>
      <c r="J32" s="57">
        <f t="shared" si="0"/>
        <v>20</v>
      </c>
      <c r="K32" s="57">
        <f t="shared" si="0"/>
        <v>16</v>
      </c>
      <c r="L32" s="57">
        <f t="shared" si="3"/>
        <v>36</v>
      </c>
      <c r="M32" s="57"/>
      <c r="N32" s="57">
        <v>0</v>
      </c>
      <c r="O32" s="57">
        <v>0</v>
      </c>
      <c r="P32" s="57">
        <f t="shared" si="4"/>
        <v>0</v>
      </c>
    </row>
    <row r="33" spans="1:18" ht="14.25" customHeight="1">
      <c r="A33" s="56" t="s">
        <v>26</v>
      </c>
      <c r="B33" s="57">
        <v>0</v>
      </c>
      <c r="C33" s="57">
        <v>0</v>
      </c>
      <c r="D33" s="57">
        <f t="shared" si="1"/>
        <v>0</v>
      </c>
      <c r="E33" s="57"/>
      <c r="F33" s="57">
        <v>0</v>
      </c>
      <c r="G33" s="57">
        <v>0</v>
      </c>
      <c r="H33" s="57">
        <f t="shared" si="2"/>
        <v>0</v>
      </c>
      <c r="I33" s="57"/>
      <c r="J33" s="57">
        <f t="shared" si="0"/>
        <v>0</v>
      </c>
      <c r="K33" s="57">
        <f t="shared" si="0"/>
        <v>0</v>
      </c>
      <c r="L33" s="57">
        <f t="shared" si="3"/>
        <v>0</v>
      </c>
      <c r="M33" s="57"/>
      <c r="N33" s="57">
        <v>0</v>
      </c>
      <c r="O33" s="57">
        <v>0</v>
      </c>
      <c r="P33" s="57">
        <f t="shared" si="4"/>
        <v>0</v>
      </c>
    </row>
    <row r="34" spans="1:18" ht="14.25" customHeight="1">
      <c r="A34" s="56" t="s">
        <v>27</v>
      </c>
      <c r="B34" s="57">
        <v>0</v>
      </c>
      <c r="C34" s="57">
        <v>0</v>
      </c>
      <c r="D34" s="57">
        <f t="shared" si="1"/>
        <v>0</v>
      </c>
      <c r="E34" s="57"/>
      <c r="F34" s="57">
        <v>0</v>
      </c>
      <c r="G34" s="57">
        <v>0</v>
      </c>
      <c r="H34" s="57">
        <f t="shared" si="2"/>
        <v>0</v>
      </c>
      <c r="I34" s="57"/>
      <c r="J34" s="57">
        <f t="shared" si="0"/>
        <v>0</v>
      </c>
      <c r="K34" s="57">
        <f t="shared" si="0"/>
        <v>0</v>
      </c>
      <c r="L34" s="57">
        <f t="shared" si="3"/>
        <v>0</v>
      </c>
      <c r="M34" s="57"/>
      <c r="N34" s="57">
        <v>0</v>
      </c>
      <c r="O34" s="57">
        <v>0</v>
      </c>
      <c r="P34" s="57">
        <f t="shared" si="4"/>
        <v>0</v>
      </c>
    </row>
    <row r="35" spans="1:18" ht="24.95" customHeight="1">
      <c r="A35" s="85" t="s">
        <v>51</v>
      </c>
      <c r="B35" s="93">
        <f>SUM(B9:B11)+SUM(B14:B23)</f>
        <v>91208</v>
      </c>
      <c r="C35" s="93">
        <f>SUM(C9:C11)+SUM(C14:C23)</f>
        <v>7465</v>
      </c>
      <c r="D35" s="93">
        <f>SUM(D9:D11)+SUM(D14:D23)</f>
        <v>98673</v>
      </c>
      <c r="E35" s="93"/>
      <c r="F35" s="93">
        <f>SUM(F9:F11)+SUM(F14:F23)</f>
        <v>3133596</v>
      </c>
      <c r="G35" s="93">
        <f>SUM(G9:G11)+SUM(G14:G23)</f>
        <v>3786704</v>
      </c>
      <c r="H35" s="93">
        <f>SUM(H9:H11)+SUM(H14:H23)</f>
        <v>6920300</v>
      </c>
      <c r="I35" s="93"/>
      <c r="J35" s="93">
        <f>SUM(J9:J11)+SUM(J14:J23)</f>
        <v>3224804</v>
      </c>
      <c r="K35" s="93">
        <f>SUM(K9:K11)+SUM(K14:K23)</f>
        <v>3794169</v>
      </c>
      <c r="L35" s="93">
        <f>SUM(L9:L11)+SUM(L14:L23)</f>
        <v>7018973</v>
      </c>
      <c r="M35" s="93"/>
      <c r="N35" s="93">
        <f>SUM(N9:N11)+SUM(N14:N23)</f>
        <v>78</v>
      </c>
      <c r="O35" s="93">
        <f>SUM(O9:O11)+SUM(O14:O23)</f>
        <v>47533</v>
      </c>
      <c r="P35" s="93">
        <f>SUM(P9:P11)+SUM(P14:P23)</f>
        <v>47611</v>
      </c>
    </row>
    <row r="36" spans="1:18" ht="14.25" customHeight="1">
      <c r="A36" s="56" t="s">
        <v>28</v>
      </c>
      <c r="B36" s="94">
        <f>+B12+SUM(B24:B27)+B33</f>
        <v>28520</v>
      </c>
      <c r="C36" s="94">
        <f>+C12+SUM(C24:C27)+C33</f>
        <v>111191</v>
      </c>
      <c r="D36" s="94">
        <f>+D12+SUM(D24:D27)+D33</f>
        <v>139711</v>
      </c>
      <c r="E36" s="94"/>
      <c r="F36" s="94">
        <f>+F12+SUM(F24:F27)+F33</f>
        <v>82268</v>
      </c>
      <c r="G36" s="94">
        <f>+G12+SUM(G24:G27)+G33</f>
        <v>0</v>
      </c>
      <c r="H36" s="94">
        <f>+H12+SUM(H24:H27)+H33</f>
        <v>82268</v>
      </c>
      <c r="I36" s="94"/>
      <c r="J36" s="94">
        <f>+J12+SUM(J24:J27)+J33</f>
        <v>110788</v>
      </c>
      <c r="K36" s="94">
        <f>+K12+SUM(K24:K27)+K33</f>
        <v>111191</v>
      </c>
      <c r="L36" s="94">
        <f>+L12+SUM(L24:L27)+L33</f>
        <v>221979</v>
      </c>
      <c r="M36" s="94"/>
      <c r="N36" s="94">
        <f>+N12+SUM(N24:N27)+N33</f>
        <v>0</v>
      </c>
      <c r="O36" s="94">
        <f>+O12+SUM(O24:O27)+O33</f>
        <v>0</v>
      </c>
      <c r="P36" s="94">
        <f>+P12+SUM(P24:P27)+P33</f>
        <v>0</v>
      </c>
    </row>
    <row r="37" spans="1:18" ht="14.25" customHeight="1">
      <c r="A37" s="56" t="s">
        <v>29</v>
      </c>
      <c r="B37" s="94">
        <f t="shared" ref="B37:P37" si="5">+B13+SUM(B28:B32)+B34</f>
        <v>7576</v>
      </c>
      <c r="C37" s="94">
        <f t="shared" si="5"/>
        <v>9610</v>
      </c>
      <c r="D37" s="94">
        <f t="shared" si="5"/>
        <v>17186</v>
      </c>
      <c r="E37" s="94">
        <f t="shared" si="5"/>
        <v>0</v>
      </c>
      <c r="F37" s="94">
        <f t="shared" si="5"/>
        <v>0</v>
      </c>
      <c r="G37" s="94">
        <f t="shared" si="5"/>
        <v>0</v>
      </c>
      <c r="H37" s="94">
        <f t="shared" si="5"/>
        <v>0</v>
      </c>
      <c r="I37" s="94">
        <f t="shared" si="5"/>
        <v>0</v>
      </c>
      <c r="J37" s="94">
        <f t="shared" si="5"/>
        <v>7576</v>
      </c>
      <c r="K37" s="94">
        <f t="shared" si="5"/>
        <v>9610</v>
      </c>
      <c r="L37" s="94">
        <f t="shared" si="5"/>
        <v>17186</v>
      </c>
      <c r="M37" s="94">
        <f t="shared" si="5"/>
        <v>0</v>
      </c>
      <c r="N37" s="94">
        <f t="shared" si="5"/>
        <v>0</v>
      </c>
      <c r="O37" s="94">
        <f t="shared" si="5"/>
        <v>0</v>
      </c>
      <c r="P37" s="94">
        <f t="shared" si="5"/>
        <v>0</v>
      </c>
    </row>
    <row r="38" spans="1:18" ht="24.95" customHeight="1">
      <c r="A38" s="112" t="s">
        <v>41</v>
      </c>
      <c r="B38" s="113">
        <f t="shared" ref="B38:P38" si="6">SUM(B35:B37)</f>
        <v>127304</v>
      </c>
      <c r="C38" s="113">
        <f t="shared" si="6"/>
        <v>128266</v>
      </c>
      <c r="D38" s="113">
        <f t="shared" si="6"/>
        <v>255570</v>
      </c>
      <c r="E38" s="113"/>
      <c r="F38" s="113">
        <f t="shared" si="6"/>
        <v>3215864</v>
      </c>
      <c r="G38" s="113">
        <f t="shared" si="6"/>
        <v>3786704</v>
      </c>
      <c r="H38" s="113">
        <f t="shared" si="6"/>
        <v>7002568</v>
      </c>
      <c r="I38" s="113"/>
      <c r="J38" s="113">
        <f t="shared" si="6"/>
        <v>3343168</v>
      </c>
      <c r="K38" s="113">
        <f t="shared" si="6"/>
        <v>3914970</v>
      </c>
      <c r="L38" s="113">
        <f t="shared" si="6"/>
        <v>7258138</v>
      </c>
      <c r="M38" s="113"/>
      <c r="N38" s="113">
        <f t="shared" si="6"/>
        <v>78</v>
      </c>
      <c r="O38" s="114">
        <f t="shared" si="6"/>
        <v>47533</v>
      </c>
      <c r="P38" s="113">
        <f t="shared" si="6"/>
        <v>47611</v>
      </c>
    </row>
    <row r="39" spans="1:18" s="72" customFormat="1" ht="13.5" customHeight="1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70"/>
    </row>
    <row r="40" spans="1:18" s="9" customFormat="1" ht="12" customHeight="1">
      <c r="A40" s="19" t="s">
        <v>63</v>
      </c>
      <c r="R40" s="54"/>
    </row>
    <row r="42" spans="1:18" ht="12.6" customHeight="1">
      <c r="A42" s="20"/>
      <c r="B42" s="59"/>
      <c r="C42" s="59"/>
      <c r="D42" s="59"/>
      <c r="E42" s="59"/>
      <c r="F42" s="59"/>
      <c r="G42" s="59"/>
      <c r="H42" s="59"/>
      <c r="I42" s="20"/>
      <c r="K42" s="59"/>
      <c r="L42" s="60"/>
      <c r="M42" s="9"/>
      <c r="N42" s="61"/>
      <c r="O42" s="61"/>
    </row>
    <row r="43" spans="1:18" ht="12.6" customHeight="1">
      <c r="A43" s="20"/>
      <c r="B43" s="59"/>
      <c r="C43" s="59"/>
      <c r="D43" s="59"/>
      <c r="E43" s="59"/>
      <c r="F43" s="59"/>
      <c r="G43" s="59"/>
      <c r="H43" s="59"/>
      <c r="I43" s="20"/>
      <c r="K43" s="59"/>
      <c r="L43" s="60"/>
      <c r="M43" s="9"/>
      <c r="N43" s="61"/>
      <c r="O43" s="61"/>
    </row>
    <row r="44" spans="1:18" ht="12.6" customHeight="1">
      <c r="A44" s="20"/>
      <c r="B44" s="59"/>
      <c r="C44" s="59"/>
      <c r="D44" s="59"/>
      <c r="E44" s="59"/>
      <c r="F44" s="59"/>
      <c r="G44" s="59"/>
      <c r="H44" s="59"/>
      <c r="I44" s="20"/>
      <c r="K44" s="59"/>
      <c r="L44" s="60"/>
      <c r="M44" s="9"/>
      <c r="N44" s="61"/>
      <c r="O44" s="61"/>
    </row>
    <row r="45" spans="1:18" ht="12.6" customHeight="1">
      <c r="A45" s="20"/>
      <c r="B45" s="20"/>
      <c r="C45" s="20"/>
      <c r="D45" s="20"/>
      <c r="E45" s="20"/>
      <c r="F45" s="20"/>
      <c r="G45" s="20"/>
      <c r="H45" s="20"/>
      <c r="I45" s="20"/>
      <c r="K45" s="20"/>
      <c r="L45" s="60"/>
      <c r="M45" s="9"/>
      <c r="N45" s="9"/>
      <c r="O45" s="9"/>
    </row>
    <row r="46" spans="1:18" ht="12.6" customHeight="1">
      <c r="A46" s="62"/>
      <c r="B46" s="63"/>
      <c r="C46" s="63"/>
      <c r="D46" s="63"/>
      <c r="E46" s="62"/>
      <c r="F46" s="63"/>
      <c r="G46" s="63"/>
      <c r="H46" s="63"/>
      <c r="I46" s="62"/>
      <c r="K46" s="63"/>
      <c r="L46" s="64"/>
      <c r="M46" s="9"/>
      <c r="N46" s="63"/>
      <c r="O46" s="63"/>
    </row>
    <row r="47" spans="1:18" ht="12.6" customHeight="1">
      <c r="A47" s="20"/>
      <c r="B47" s="65"/>
      <c r="C47" s="65"/>
      <c r="D47" s="65"/>
      <c r="E47" s="59"/>
      <c r="F47" s="65"/>
      <c r="G47" s="65"/>
      <c r="H47" s="65"/>
      <c r="I47" s="20"/>
      <c r="K47" s="20"/>
      <c r="L47" s="60"/>
      <c r="M47" s="9"/>
      <c r="N47" s="66"/>
      <c r="O47" s="66"/>
    </row>
    <row r="48" spans="1:18" ht="12.6" customHeight="1">
      <c r="A48" s="20"/>
      <c r="B48" s="20"/>
      <c r="C48" s="20"/>
      <c r="D48" s="20"/>
      <c r="E48" s="20"/>
      <c r="F48" s="20"/>
      <c r="G48" s="20"/>
      <c r="H48" s="20"/>
      <c r="I48" s="20"/>
      <c r="K48" s="20"/>
      <c r="L48" s="60"/>
      <c r="M48" s="9"/>
      <c r="N48" s="9"/>
      <c r="O48" s="9"/>
    </row>
    <row r="49" spans="1:15" ht="12.6" customHeight="1">
      <c r="A49" s="20"/>
      <c r="B49" s="60"/>
      <c r="C49" s="60"/>
      <c r="D49" s="60"/>
      <c r="E49" s="60"/>
      <c r="F49" s="60"/>
      <c r="G49" s="60"/>
      <c r="H49" s="60"/>
      <c r="I49" s="60"/>
      <c r="K49" s="60"/>
      <c r="L49" s="60"/>
      <c r="M49" s="9"/>
      <c r="N49" s="67"/>
      <c r="O49" s="68"/>
    </row>
  </sheetData>
  <mergeCells count="19">
    <mergeCell ref="H6:H8"/>
    <mergeCell ref="J6:J8"/>
    <mergeCell ref="K6:K8"/>
    <mergeCell ref="L6:L8"/>
    <mergeCell ref="A1:P1"/>
    <mergeCell ref="A2:P2"/>
    <mergeCell ref="A4:A8"/>
    <mergeCell ref="B4:D5"/>
    <mergeCell ref="F4:H5"/>
    <mergeCell ref="J4:L5"/>
    <mergeCell ref="N4:P5"/>
    <mergeCell ref="B6:B8"/>
    <mergeCell ref="C6:C8"/>
    <mergeCell ref="D6:D8"/>
    <mergeCell ref="N6:N8"/>
    <mergeCell ref="O6:O8"/>
    <mergeCell ref="P6:P8"/>
    <mergeCell ref="F6:F8"/>
    <mergeCell ref="G6:G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Normal="100" zoomScaleSheetLayoutView="98" workbookViewId="0">
      <selection activeCell="K19" sqref="K19"/>
    </sheetView>
  </sheetViews>
  <sheetFormatPr defaultColWidth="9.140625" defaultRowHeight="12.75"/>
  <cols>
    <col min="1" max="1" width="23.42578125" style="54" customWidth="1"/>
    <col min="2" max="4" width="12.7109375" style="54" customWidth="1"/>
    <col min="5" max="5" width="0.85546875" style="54" customWidth="1"/>
    <col min="6" max="8" width="12.7109375" style="54" customWidth="1"/>
    <col min="9" max="9" width="0.85546875" style="54" customWidth="1"/>
    <col min="10" max="12" width="12.7109375" style="54" customWidth="1"/>
    <col min="13" max="13" width="0.85546875" style="54" customWidth="1"/>
    <col min="14" max="16" width="12.7109375" style="54" customWidth="1"/>
    <col min="17" max="17" width="9.140625" style="54"/>
    <col min="18" max="18" width="12.5703125" style="54" customWidth="1"/>
    <col min="19" max="16384" width="9.140625" style="54"/>
  </cols>
  <sheetData>
    <row r="1" spans="1:18" s="9" customFormat="1" ht="13.15" customHeight="1">
      <c r="A1" s="167" t="s">
        <v>122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8" s="9" customFormat="1" ht="11.25" customHeight="1">
      <c r="A2" s="168" t="s">
        <v>123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8" ht="11.25" customHeight="1">
      <c r="P3" s="55" t="s">
        <v>31</v>
      </c>
    </row>
    <row r="4" spans="1:18" ht="12.6" customHeight="1">
      <c r="A4" s="179" t="s">
        <v>54</v>
      </c>
      <c r="B4" s="179" t="s">
        <v>34</v>
      </c>
      <c r="C4" s="182"/>
      <c r="D4" s="182"/>
      <c r="E4" s="159"/>
      <c r="F4" s="178" t="s">
        <v>35</v>
      </c>
      <c r="G4" s="184"/>
      <c r="H4" s="184"/>
      <c r="I4" s="159"/>
      <c r="J4" s="179" t="s">
        <v>36</v>
      </c>
      <c r="K4" s="182"/>
      <c r="L4" s="182"/>
      <c r="M4" s="159"/>
      <c r="N4" s="179" t="s">
        <v>37</v>
      </c>
      <c r="O4" s="179"/>
      <c r="P4" s="179"/>
      <c r="R4" s="9"/>
    </row>
    <row r="5" spans="1:18" ht="12.6" customHeight="1">
      <c r="A5" s="180"/>
      <c r="B5" s="183"/>
      <c r="C5" s="183"/>
      <c r="D5" s="183"/>
      <c r="E5" s="160"/>
      <c r="F5" s="184"/>
      <c r="G5" s="184"/>
      <c r="H5" s="184"/>
      <c r="I5" s="160"/>
      <c r="J5" s="183"/>
      <c r="K5" s="183"/>
      <c r="L5" s="183"/>
      <c r="M5" s="160"/>
      <c r="N5" s="180"/>
      <c r="O5" s="180"/>
      <c r="P5" s="180"/>
    </row>
    <row r="6" spans="1:18" ht="12.6" customHeight="1">
      <c r="A6" s="180"/>
      <c r="B6" s="179" t="s">
        <v>49</v>
      </c>
      <c r="C6" s="179" t="s">
        <v>46</v>
      </c>
      <c r="D6" s="179" t="s">
        <v>40</v>
      </c>
      <c r="E6" s="157"/>
      <c r="F6" s="178" t="s">
        <v>49</v>
      </c>
      <c r="G6" s="178" t="s">
        <v>46</v>
      </c>
      <c r="H6" s="178" t="s">
        <v>40</v>
      </c>
      <c r="I6" s="157"/>
      <c r="J6" s="179" t="s">
        <v>49</v>
      </c>
      <c r="K6" s="179" t="s">
        <v>46</v>
      </c>
      <c r="L6" s="179" t="s">
        <v>40</v>
      </c>
      <c r="M6" s="157"/>
      <c r="N6" s="179" t="s">
        <v>47</v>
      </c>
      <c r="O6" s="179" t="s">
        <v>48</v>
      </c>
      <c r="P6" s="179" t="s">
        <v>40</v>
      </c>
    </row>
    <row r="7" spans="1:18" ht="12.6" customHeight="1">
      <c r="A7" s="180"/>
      <c r="B7" s="180"/>
      <c r="C7" s="180"/>
      <c r="D7" s="180"/>
      <c r="E7" s="157"/>
      <c r="F7" s="178"/>
      <c r="G7" s="178"/>
      <c r="H7" s="178"/>
      <c r="I7" s="157"/>
      <c r="J7" s="180"/>
      <c r="K7" s="180"/>
      <c r="L7" s="180"/>
      <c r="M7" s="157"/>
      <c r="N7" s="180"/>
      <c r="O7" s="180"/>
      <c r="P7" s="180"/>
    </row>
    <row r="8" spans="1:18" ht="12.6" customHeight="1">
      <c r="A8" s="181"/>
      <c r="B8" s="181"/>
      <c r="C8" s="181"/>
      <c r="D8" s="181"/>
      <c r="E8" s="158"/>
      <c r="F8" s="178"/>
      <c r="G8" s="178"/>
      <c r="H8" s="178"/>
      <c r="I8" s="158"/>
      <c r="J8" s="181"/>
      <c r="K8" s="181"/>
      <c r="L8" s="181"/>
      <c r="M8" s="158"/>
      <c r="N8" s="181"/>
      <c r="O8" s="181"/>
      <c r="P8" s="181"/>
    </row>
    <row r="9" spans="1:18" ht="14.25" customHeight="1">
      <c r="A9" s="56" t="s">
        <v>0</v>
      </c>
      <c r="B9" s="57">
        <v>88604</v>
      </c>
      <c r="C9" s="57">
        <v>18774</v>
      </c>
      <c r="D9" s="57">
        <f>C9+B9</f>
        <v>107378</v>
      </c>
      <c r="E9" s="57"/>
      <c r="F9" s="57">
        <v>3161426</v>
      </c>
      <c r="G9" s="57">
        <v>3649504</v>
      </c>
      <c r="H9" s="57">
        <f>G9+F9</f>
        <v>6810930</v>
      </c>
      <c r="I9" s="57"/>
      <c r="J9" s="57">
        <f>F9+B9</f>
        <v>3250030</v>
      </c>
      <c r="K9" s="57">
        <f>G9+C9</f>
        <v>3668278</v>
      </c>
      <c r="L9" s="57">
        <f>K9+J9</f>
        <v>6918308</v>
      </c>
      <c r="M9" s="57"/>
      <c r="N9" s="57">
        <v>0</v>
      </c>
      <c r="O9" s="57">
        <v>13959</v>
      </c>
      <c r="P9" s="57">
        <f>O9+N9</f>
        <v>13959</v>
      </c>
    </row>
    <row r="10" spans="1:18" ht="14.25" customHeight="1">
      <c r="A10" s="56" t="s">
        <v>1</v>
      </c>
      <c r="B10" s="57">
        <v>0</v>
      </c>
      <c r="C10" s="57">
        <v>0</v>
      </c>
      <c r="D10" s="57">
        <f>C10+B10</f>
        <v>0</v>
      </c>
      <c r="E10" s="57"/>
      <c r="F10" s="57">
        <v>2</v>
      </c>
      <c r="G10" s="57">
        <v>0</v>
      </c>
      <c r="H10" s="57">
        <f>G10+F10</f>
        <v>2</v>
      </c>
      <c r="I10" s="57"/>
      <c r="J10" s="57">
        <f t="shared" ref="J10:K34" si="0">F10+B10</f>
        <v>2</v>
      </c>
      <c r="K10" s="57">
        <f t="shared" si="0"/>
        <v>0</v>
      </c>
      <c r="L10" s="57">
        <f>K10+J10</f>
        <v>2</v>
      </c>
      <c r="M10" s="57"/>
      <c r="N10" s="57">
        <v>0</v>
      </c>
      <c r="O10" s="57">
        <v>0</v>
      </c>
      <c r="P10" s="57">
        <f>O10+N10</f>
        <v>0</v>
      </c>
    </row>
    <row r="11" spans="1:18" ht="14.25" customHeight="1">
      <c r="A11" s="56" t="s">
        <v>3</v>
      </c>
      <c r="B11" s="57">
        <v>28</v>
      </c>
      <c r="C11" s="57">
        <v>18</v>
      </c>
      <c r="D11" s="57">
        <f t="shared" ref="D11:D34" si="1">C11+B11</f>
        <v>46</v>
      </c>
      <c r="E11" s="57"/>
      <c r="F11" s="57">
        <v>519</v>
      </c>
      <c r="G11" s="57">
        <v>465</v>
      </c>
      <c r="H11" s="57">
        <f t="shared" ref="H11:H34" si="2">G11+F11</f>
        <v>984</v>
      </c>
      <c r="I11" s="57"/>
      <c r="J11" s="57">
        <f t="shared" si="0"/>
        <v>547</v>
      </c>
      <c r="K11" s="57">
        <f t="shared" si="0"/>
        <v>483</v>
      </c>
      <c r="L11" s="57">
        <f t="shared" ref="L11:L34" si="3">K11+J11</f>
        <v>1030</v>
      </c>
      <c r="M11" s="57"/>
      <c r="N11" s="57">
        <v>8056</v>
      </c>
      <c r="O11" s="57">
        <v>2</v>
      </c>
      <c r="P11" s="57">
        <f t="shared" ref="P11:P34" si="4">O11+N11</f>
        <v>8058</v>
      </c>
    </row>
    <row r="12" spans="1:18" ht="14.25" customHeight="1">
      <c r="A12" s="56" t="s">
        <v>4</v>
      </c>
      <c r="B12" s="57">
        <v>16133</v>
      </c>
      <c r="C12" s="57">
        <v>88282</v>
      </c>
      <c r="D12" s="57">
        <f t="shared" si="1"/>
        <v>104415</v>
      </c>
      <c r="E12" s="57"/>
      <c r="F12" s="57">
        <v>66446</v>
      </c>
      <c r="G12" s="57">
        <v>0</v>
      </c>
      <c r="H12" s="57">
        <f t="shared" si="2"/>
        <v>66446</v>
      </c>
      <c r="I12" s="57"/>
      <c r="J12" s="57">
        <f t="shared" si="0"/>
        <v>82579</v>
      </c>
      <c r="K12" s="57">
        <f t="shared" si="0"/>
        <v>88282</v>
      </c>
      <c r="L12" s="57">
        <f t="shared" si="3"/>
        <v>170861</v>
      </c>
      <c r="M12" s="57"/>
      <c r="N12" s="57">
        <v>0</v>
      </c>
      <c r="O12" s="57">
        <v>0</v>
      </c>
      <c r="P12" s="57">
        <f t="shared" si="4"/>
        <v>0</v>
      </c>
    </row>
    <row r="13" spans="1:18" ht="14.25" customHeight="1">
      <c r="A13" s="56" t="s">
        <v>5</v>
      </c>
      <c r="B13" s="57">
        <v>1683</v>
      </c>
      <c r="C13" s="57">
        <v>1792</v>
      </c>
      <c r="D13" s="57">
        <f t="shared" si="1"/>
        <v>3475</v>
      </c>
      <c r="E13" s="57"/>
      <c r="F13" s="57">
        <v>0</v>
      </c>
      <c r="G13" s="57">
        <v>79</v>
      </c>
      <c r="H13" s="57">
        <f t="shared" si="2"/>
        <v>79</v>
      </c>
      <c r="I13" s="57"/>
      <c r="J13" s="57">
        <f t="shared" si="0"/>
        <v>1683</v>
      </c>
      <c r="K13" s="57">
        <f t="shared" si="0"/>
        <v>1871</v>
      </c>
      <c r="L13" s="57">
        <f t="shared" si="3"/>
        <v>3554</v>
      </c>
      <c r="M13" s="57"/>
      <c r="N13" s="57">
        <v>0</v>
      </c>
      <c r="O13" s="57">
        <v>0</v>
      </c>
      <c r="P13" s="57">
        <f t="shared" si="4"/>
        <v>0</v>
      </c>
    </row>
    <row r="14" spans="1:18" ht="14.25" customHeight="1">
      <c r="A14" s="56" t="s">
        <v>6</v>
      </c>
      <c r="B14" s="57">
        <v>203</v>
      </c>
      <c r="C14" s="57">
        <v>2009</v>
      </c>
      <c r="D14" s="57">
        <f t="shared" si="1"/>
        <v>2212</v>
      </c>
      <c r="E14" s="57"/>
      <c r="F14" s="57">
        <v>2</v>
      </c>
      <c r="G14" s="57">
        <v>2</v>
      </c>
      <c r="H14" s="57">
        <f t="shared" si="2"/>
        <v>4</v>
      </c>
      <c r="I14" s="57"/>
      <c r="J14" s="57">
        <f t="shared" si="0"/>
        <v>205</v>
      </c>
      <c r="K14" s="57">
        <f t="shared" si="0"/>
        <v>2011</v>
      </c>
      <c r="L14" s="57">
        <f t="shared" si="3"/>
        <v>2216</v>
      </c>
      <c r="M14" s="57"/>
      <c r="N14" s="57">
        <v>0</v>
      </c>
      <c r="O14" s="57">
        <v>0</v>
      </c>
      <c r="P14" s="57">
        <f t="shared" si="4"/>
        <v>0</v>
      </c>
    </row>
    <row r="15" spans="1:18" ht="14.25" customHeight="1">
      <c r="A15" s="56" t="s">
        <v>8</v>
      </c>
      <c r="B15" s="57">
        <v>21</v>
      </c>
      <c r="C15" s="57">
        <v>6</v>
      </c>
      <c r="D15" s="57">
        <f t="shared" si="1"/>
        <v>27</v>
      </c>
      <c r="E15" s="57"/>
      <c r="F15" s="57">
        <v>0</v>
      </c>
      <c r="G15" s="57">
        <v>0</v>
      </c>
      <c r="H15" s="57">
        <f t="shared" si="2"/>
        <v>0</v>
      </c>
      <c r="I15" s="57"/>
      <c r="J15" s="57">
        <f t="shared" si="0"/>
        <v>21</v>
      </c>
      <c r="K15" s="57">
        <f t="shared" si="0"/>
        <v>6</v>
      </c>
      <c r="L15" s="57">
        <f t="shared" si="3"/>
        <v>27</v>
      </c>
      <c r="M15" s="57"/>
      <c r="N15" s="57">
        <v>0</v>
      </c>
      <c r="O15" s="57">
        <v>0</v>
      </c>
      <c r="P15" s="57">
        <f t="shared" si="4"/>
        <v>0</v>
      </c>
    </row>
    <row r="16" spans="1:18" ht="14.25" customHeight="1">
      <c r="A16" s="56" t="s">
        <v>9</v>
      </c>
      <c r="B16" s="57">
        <v>0</v>
      </c>
      <c r="C16" s="57">
        <v>0</v>
      </c>
      <c r="D16" s="57">
        <f t="shared" si="1"/>
        <v>0</v>
      </c>
      <c r="E16" s="57"/>
      <c r="F16" s="57">
        <v>0</v>
      </c>
      <c r="G16" s="57">
        <v>0</v>
      </c>
      <c r="H16" s="57">
        <f t="shared" si="2"/>
        <v>0</v>
      </c>
      <c r="I16" s="57"/>
      <c r="J16" s="57">
        <f t="shared" si="0"/>
        <v>0</v>
      </c>
      <c r="K16" s="57">
        <f t="shared" si="0"/>
        <v>0</v>
      </c>
      <c r="L16" s="57">
        <f t="shared" si="3"/>
        <v>0</v>
      </c>
      <c r="M16" s="57"/>
      <c r="N16" s="57">
        <v>0</v>
      </c>
      <c r="O16" s="57">
        <v>0</v>
      </c>
      <c r="P16" s="57">
        <f t="shared" si="4"/>
        <v>0</v>
      </c>
    </row>
    <row r="17" spans="1:16" ht="14.25" customHeight="1">
      <c r="A17" s="56" t="s">
        <v>10</v>
      </c>
      <c r="B17" s="57">
        <v>0</v>
      </c>
      <c r="C17" s="57">
        <v>222</v>
      </c>
      <c r="D17" s="57">
        <f t="shared" si="1"/>
        <v>222</v>
      </c>
      <c r="E17" s="57"/>
      <c r="F17" s="57">
        <v>0</v>
      </c>
      <c r="G17" s="57">
        <v>0</v>
      </c>
      <c r="H17" s="57">
        <f t="shared" si="2"/>
        <v>0</v>
      </c>
      <c r="I17" s="57"/>
      <c r="J17" s="57">
        <f t="shared" si="0"/>
        <v>0</v>
      </c>
      <c r="K17" s="57">
        <f t="shared" si="0"/>
        <v>222</v>
      </c>
      <c r="L17" s="57">
        <f t="shared" si="3"/>
        <v>222</v>
      </c>
      <c r="M17" s="57"/>
      <c r="N17" s="57">
        <v>0</v>
      </c>
      <c r="O17" s="57">
        <v>0</v>
      </c>
      <c r="P17" s="57">
        <f t="shared" si="4"/>
        <v>0</v>
      </c>
    </row>
    <row r="18" spans="1:16" ht="14.25" customHeight="1">
      <c r="A18" s="56" t="s">
        <v>11</v>
      </c>
      <c r="B18" s="57">
        <v>216</v>
      </c>
      <c r="C18" s="57">
        <v>5061</v>
      </c>
      <c r="D18" s="57">
        <f t="shared" si="1"/>
        <v>5277</v>
      </c>
      <c r="E18" s="57"/>
      <c r="F18" s="57">
        <v>0</v>
      </c>
      <c r="G18" s="57">
        <v>0</v>
      </c>
      <c r="H18" s="57">
        <f t="shared" si="2"/>
        <v>0</v>
      </c>
      <c r="I18" s="57"/>
      <c r="J18" s="57">
        <f t="shared" si="0"/>
        <v>216</v>
      </c>
      <c r="K18" s="57">
        <f t="shared" si="0"/>
        <v>5061</v>
      </c>
      <c r="L18" s="57">
        <f t="shared" si="3"/>
        <v>5277</v>
      </c>
      <c r="M18" s="57"/>
      <c r="N18" s="57">
        <v>0</v>
      </c>
      <c r="O18" s="57">
        <v>0</v>
      </c>
      <c r="P18" s="57">
        <f t="shared" si="4"/>
        <v>0</v>
      </c>
    </row>
    <row r="19" spans="1:16" ht="14.25" customHeight="1">
      <c r="A19" s="58" t="s">
        <v>12</v>
      </c>
      <c r="B19" s="57">
        <v>0</v>
      </c>
      <c r="C19" s="57">
        <v>0</v>
      </c>
      <c r="D19" s="57">
        <f t="shared" si="1"/>
        <v>0</v>
      </c>
      <c r="E19" s="57"/>
      <c r="F19" s="57">
        <v>0</v>
      </c>
      <c r="G19" s="57">
        <v>0</v>
      </c>
      <c r="H19" s="57">
        <f t="shared" si="2"/>
        <v>0</v>
      </c>
      <c r="I19" s="57"/>
      <c r="J19" s="57">
        <f t="shared" si="0"/>
        <v>0</v>
      </c>
      <c r="K19" s="57">
        <f t="shared" si="0"/>
        <v>0</v>
      </c>
      <c r="L19" s="57">
        <f t="shared" si="3"/>
        <v>0</v>
      </c>
      <c r="M19" s="57"/>
      <c r="N19" s="57">
        <v>0</v>
      </c>
      <c r="O19" s="57">
        <v>0</v>
      </c>
      <c r="P19" s="57">
        <f t="shared" si="4"/>
        <v>0</v>
      </c>
    </row>
    <row r="20" spans="1:16" ht="14.25" customHeight="1">
      <c r="A20" s="58" t="s">
        <v>2</v>
      </c>
      <c r="B20" s="57">
        <v>0</v>
      </c>
      <c r="C20" s="57">
        <v>0</v>
      </c>
      <c r="D20" s="57">
        <f t="shared" si="1"/>
        <v>0</v>
      </c>
      <c r="E20" s="57"/>
      <c r="F20" s="57">
        <v>0</v>
      </c>
      <c r="G20" s="57">
        <v>0</v>
      </c>
      <c r="H20" s="57">
        <f t="shared" si="2"/>
        <v>0</v>
      </c>
      <c r="I20" s="57"/>
      <c r="J20" s="57">
        <f t="shared" si="0"/>
        <v>0</v>
      </c>
      <c r="K20" s="57">
        <f t="shared" si="0"/>
        <v>0</v>
      </c>
      <c r="L20" s="57">
        <f t="shared" si="3"/>
        <v>0</v>
      </c>
      <c r="M20" s="57"/>
      <c r="N20" s="57">
        <v>0</v>
      </c>
      <c r="O20" s="57">
        <v>0</v>
      </c>
      <c r="P20" s="57"/>
    </row>
    <row r="21" spans="1:16" ht="14.25" customHeight="1">
      <c r="A21" s="58" t="s">
        <v>13</v>
      </c>
      <c r="B21" s="57">
        <v>0</v>
      </c>
      <c r="C21" s="57">
        <v>66</v>
      </c>
      <c r="D21" s="57">
        <f t="shared" si="1"/>
        <v>66</v>
      </c>
      <c r="E21" s="57"/>
      <c r="F21" s="57">
        <v>0</v>
      </c>
      <c r="G21" s="57">
        <v>0</v>
      </c>
      <c r="H21" s="57">
        <f t="shared" si="2"/>
        <v>0</v>
      </c>
      <c r="I21" s="57"/>
      <c r="J21" s="57">
        <f t="shared" si="0"/>
        <v>0</v>
      </c>
      <c r="K21" s="57">
        <f t="shared" si="0"/>
        <v>66</v>
      </c>
      <c r="L21" s="57">
        <f t="shared" si="3"/>
        <v>66</v>
      </c>
      <c r="M21" s="57"/>
      <c r="N21" s="57">
        <v>0</v>
      </c>
      <c r="O21" s="57">
        <v>0</v>
      </c>
      <c r="P21" s="57">
        <f t="shared" si="4"/>
        <v>0</v>
      </c>
    </row>
    <row r="22" spans="1:16" ht="14.25" customHeight="1">
      <c r="A22" s="56" t="s">
        <v>14</v>
      </c>
      <c r="B22" s="57">
        <v>0</v>
      </c>
      <c r="C22" s="57">
        <v>0</v>
      </c>
      <c r="D22" s="57">
        <f t="shared" si="1"/>
        <v>0</v>
      </c>
      <c r="E22" s="57"/>
      <c r="F22" s="57">
        <v>0</v>
      </c>
      <c r="G22" s="57">
        <v>0</v>
      </c>
      <c r="H22" s="57">
        <f t="shared" si="2"/>
        <v>0</v>
      </c>
      <c r="I22" s="57"/>
      <c r="J22" s="57">
        <f t="shared" si="0"/>
        <v>0</v>
      </c>
      <c r="K22" s="57">
        <f t="shared" si="0"/>
        <v>0</v>
      </c>
      <c r="L22" s="57">
        <f t="shared" si="3"/>
        <v>0</v>
      </c>
      <c r="M22" s="57"/>
      <c r="N22" s="57">
        <v>0</v>
      </c>
      <c r="O22" s="57">
        <v>0</v>
      </c>
      <c r="P22" s="57">
        <f t="shared" si="4"/>
        <v>0</v>
      </c>
    </row>
    <row r="23" spans="1:16" ht="14.25" customHeight="1">
      <c r="A23" s="56" t="s">
        <v>15</v>
      </c>
      <c r="B23" s="57">
        <v>0</v>
      </c>
      <c r="C23" s="57">
        <v>0</v>
      </c>
      <c r="D23" s="57">
        <f t="shared" si="1"/>
        <v>0</v>
      </c>
      <c r="E23" s="57"/>
      <c r="F23" s="57">
        <v>0</v>
      </c>
      <c r="G23" s="57">
        <v>0</v>
      </c>
      <c r="H23" s="57">
        <f t="shared" si="2"/>
        <v>0</v>
      </c>
      <c r="I23" s="57"/>
      <c r="J23" s="57">
        <f t="shared" si="0"/>
        <v>0</v>
      </c>
      <c r="K23" s="57">
        <f t="shared" si="0"/>
        <v>0</v>
      </c>
      <c r="L23" s="57">
        <f t="shared" si="3"/>
        <v>0</v>
      </c>
      <c r="M23" s="57"/>
      <c r="N23" s="57">
        <v>0</v>
      </c>
      <c r="O23" s="57">
        <v>0</v>
      </c>
      <c r="P23" s="57">
        <f t="shared" si="4"/>
        <v>0</v>
      </c>
    </row>
    <row r="24" spans="1:16" ht="14.25" customHeight="1">
      <c r="A24" s="56" t="s">
        <v>17</v>
      </c>
      <c r="B24" s="57">
        <v>20223</v>
      </c>
      <c r="C24" s="57">
        <v>8216</v>
      </c>
      <c r="D24" s="57">
        <f t="shared" si="1"/>
        <v>28439</v>
      </c>
      <c r="E24" s="57"/>
      <c r="F24" s="57">
        <v>0</v>
      </c>
      <c r="G24" s="57">
        <v>0</v>
      </c>
      <c r="H24" s="57">
        <f t="shared" si="2"/>
        <v>0</v>
      </c>
      <c r="I24" s="57"/>
      <c r="J24" s="57">
        <f t="shared" si="0"/>
        <v>20223</v>
      </c>
      <c r="K24" s="57">
        <f t="shared" si="0"/>
        <v>8216</v>
      </c>
      <c r="L24" s="57">
        <f t="shared" si="3"/>
        <v>28439</v>
      </c>
      <c r="M24" s="57"/>
      <c r="N24" s="57">
        <v>0</v>
      </c>
      <c r="O24" s="57">
        <v>0</v>
      </c>
      <c r="P24" s="57">
        <f t="shared" si="4"/>
        <v>0</v>
      </c>
    </row>
    <row r="25" spans="1:16" ht="14.25" customHeight="1">
      <c r="A25" s="56" t="s">
        <v>18</v>
      </c>
      <c r="B25" s="57">
        <v>0</v>
      </c>
      <c r="C25" s="57">
        <v>2024</v>
      </c>
      <c r="D25" s="57">
        <f t="shared" si="1"/>
        <v>2024</v>
      </c>
      <c r="E25" s="57"/>
      <c r="F25" s="57">
        <v>0</v>
      </c>
      <c r="G25" s="57">
        <v>0</v>
      </c>
      <c r="H25" s="57">
        <f t="shared" si="2"/>
        <v>0</v>
      </c>
      <c r="I25" s="57"/>
      <c r="J25" s="57">
        <f t="shared" si="0"/>
        <v>0</v>
      </c>
      <c r="K25" s="57">
        <f t="shared" si="0"/>
        <v>2024</v>
      </c>
      <c r="L25" s="57">
        <f t="shared" si="3"/>
        <v>2024</v>
      </c>
      <c r="M25" s="57"/>
      <c r="N25" s="57">
        <v>0</v>
      </c>
      <c r="O25" s="57">
        <v>0</v>
      </c>
      <c r="P25" s="57">
        <f t="shared" si="4"/>
        <v>0</v>
      </c>
    </row>
    <row r="26" spans="1:16" ht="14.25" customHeight="1">
      <c r="A26" s="56" t="s">
        <v>19</v>
      </c>
      <c r="B26" s="57">
        <v>1733</v>
      </c>
      <c r="C26" s="57">
        <v>5814</v>
      </c>
      <c r="D26" s="57">
        <f t="shared" si="1"/>
        <v>7547</v>
      </c>
      <c r="E26" s="57"/>
      <c r="F26" s="57">
        <v>0</v>
      </c>
      <c r="G26" s="57">
        <v>0</v>
      </c>
      <c r="H26" s="57">
        <f t="shared" si="2"/>
        <v>0</v>
      </c>
      <c r="I26" s="57"/>
      <c r="J26" s="57">
        <f t="shared" si="0"/>
        <v>1733</v>
      </c>
      <c r="K26" s="57">
        <f t="shared" si="0"/>
        <v>5814</v>
      </c>
      <c r="L26" s="57">
        <f t="shared" si="3"/>
        <v>7547</v>
      </c>
      <c r="M26" s="57"/>
      <c r="N26" s="57">
        <v>0</v>
      </c>
      <c r="O26" s="57">
        <v>0</v>
      </c>
      <c r="P26" s="57">
        <f t="shared" si="4"/>
        <v>0</v>
      </c>
    </row>
    <row r="27" spans="1:16" ht="14.25" customHeight="1">
      <c r="A27" s="56" t="s">
        <v>20</v>
      </c>
      <c r="B27" s="57">
        <v>3289</v>
      </c>
      <c r="C27" s="57">
        <v>1436</v>
      </c>
      <c r="D27" s="57">
        <f t="shared" si="1"/>
        <v>4725</v>
      </c>
      <c r="E27" s="57"/>
      <c r="F27" s="57">
        <v>0</v>
      </c>
      <c r="G27" s="57">
        <v>0</v>
      </c>
      <c r="H27" s="57">
        <f t="shared" si="2"/>
        <v>0</v>
      </c>
      <c r="I27" s="57"/>
      <c r="J27" s="57">
        <f t="shared" si="0"/>
        <v>3289</v>
      </c>
      <c r="K27" s="57">
        <f t="shared" si="0"/>
        <v>1436</v>
      </c>
      <c r="L27" s="57">
        <f t="shared" si="3"/>
        <v>4725</v>
      </c>
      <c r="M27" s="57"/>
      <c r="N27" s="57">
        <v>0</v>
      </c>
      <c r="O27" s="57">
        <v>0</v>
      </c>
      <c r="P27" s="57">
        <f t="shared" si="4"/>
        <v>0</v>
      </c>
    </row>
    <row r="28" spans="1:16" ht="14.25" customHeight="1">
      <c r="A28" s="56" t="s">
        <v>21</v>
      </c>
      <c r="B28" s="57">
        <v>1594</v>
      </c>
      <c r="C28" s="57">
        <v>158</v>
      </c>
      <c r="D28" s="57">
        <f t="shared" si="1"/>
        <v>1752</v>
      </c>
      <c r="E28" s="57"/>
      <c r="F28" s="57">
        <v>0</v>
      </c>
      <c r="G28" s="57">
        <v>0</v>
      </c>
      <c r="H28" s="57">
        <f t="shared" si="2"/>
        <v>0</v>
      </c>
      <c r="I28" s="57"/>
      <c r="J28" s="57">
        <f t="shared" si="0"/>
        <v>1594</v>
      </c>
      <c r="K28" s="57">
        <f t="shared" si="0"/>
        <v>158</v>
      </c>
      <c r="L28" s="57">
        <f t="shared" si="3"/>
        <v>1752</v>
      </c>
      <c r="M28" s="57"/>
      <c r="N28" s="57">
        <v>0</v>
      </c>
      <c r="O28" s="57">
        <v>0</v>
      </c>
      <c r="P28" s="57">
        <f t="shared" si="4"/>
        <v>0</v>
      </c>
    </row>
    <row r="29" spans="1:16" ht="14.25" customHeight="1">
      <c r="A29" s="56" t="s">
        <v>22</v>
      </c>
      <c r="B29" s="57">
        <v>2798</v>
      </c>
      <c r="C29" s="57">
        <v>1797</v>
      </c>
      <c r="D29" s="57">
        <f t="shared" si="1"/>
        <v>4595</v>
      </c>
      <c r="E29" s="57"/>
      <c r="F29" s="57">
        <v>0</v>
      </c>
      <c r="G29" s="57">
        <v>0</v>
      </c>
      <c r="H29" s="57">
        <f t="shared" si="2"/>
        <v>0</v>
      </c>
      <c r="I29" s="57"/>
      <c r="J29" s="57">
        <f t="shared" si="0"/>
        <v>2798</v>
      </c>
      <c r="K29" s="57">
        <f t="shared" si="0"/>
        <v>1797</v>
      </c>
      <c r="L29" s="57">
        <f t="shared" si="3"/>
        <v>4595</v>
      </c>
      <c r="M29" s="57"/>
      <c r="N29" s="57">
        <v>0</v>
      </c>
      <c r="O29" s="57">
        <v>0</v>
      </c>
      <c r="P29" s="57">
        <f t="shared" si="4"/>
        <v>0</v>
      </c>
    </row>
    <row r="30" spans="1:16" ht="14.25" customHeight="1">
      <c r="A30" s="56" t="s">
        <v>23</v>
      </c>
      <c r="B30" s="57">
        <v>6207</v>
      </c>
      <c r="C30" s="57">
        <v>8805</v>
      </c>
      <c r="D30" s="57">
        <f t="shared" si="1"/>
        <v>15012</v>
      </c>
      <c r="E30" s="57"/>
      <c r="F30" s="57">
        <v>0</v>
      </c>
      <c r="G30" s="57">
        <v>0</v>
      </c>
      <c r="H30" s="57">
        <f t="shared" si="2"/>
        <v>0</v>
      </c>
      <c r="I30" s="57"/>
      <c r="J30" s="57">
        <f t="shared" si="0"/>
        <v>6207</v>
      </c>
      <c r="K30" s="57">
        <f t="shared" si="0"/>
        <v>8805</v>
      </c>
      <c r="L30" s="57">
        <f t="shared" si="3"/>
        <v>15012</v>
      </c>
      <c r="M30" s="57"/>
      <c r="N30" s="57">
        <v>0</v>
      </c>
      <c r="O30" s="57">
        <v>0</v>
      </c>
      <c r="P30" s="57">
        <f t="shared" si="4"/>
        <v>0</v>
      </c>
    </row>
    <row r="31" spans="1:16" ht="14.25" customHeight="1">
      <c r="A31" s="56" t="s">
        <v>24</v>
      </c>
      <c r="B31" s="57">
        <v>603</v>
      </c>
      <c r="C31" s="57">
        <v>132</v>
      </c>
      <c r="D31" s="57">
        <f t="shared" si="1"/>
        <v>735</v>
      </c>
      <c r="E31" s="57"/>
      <c r="F31" s="57">
        <v>0</v>
      </c>
      <c r="G31" s="57">
        <v>0</v>
      </c>
      <c r="H31" s="57">
        <f t="shared" si="2"/>
        <v>0</v>
      </c>
      <c r="I31" s="57"/>
      <c r="J31" s="57">
        <f t="shared" si="0"/>
        <v>603</v>
      </c>
      <c r="K31" s="57">
        <f t="shared" si="0"/>
        <v>132</v>
      </c>
      <c r="L31" s="57">
        <f t="shared" si="3"/>
        <v>735</v>
      </c>
      <c r="M31" s="57"/>
      <c r="N31" s="57">
        <v>0</v>
      </c>
      <c r="O31" s="57">
        <v>0</v>
      </c>
      <c r="P31" s="57">
        <f t="shared" si="4"/>
        <v>0</v>
      </c>
    </row>
    <row r="32" spans="1:16" ht="14.25" customHeight="1">
      <c r="A32" s="56" t="s">
        <v>25</v>
      </c>
      <c r="B32" s="57">
        <v>6</v>
      </c>
      <c r="C32" s="57">
        <v>128</v>
      </c>
      <c r="D32" s="57">
        <f t="shared" si="1"/>
        <v>134</v>
      </c>
      <c r="E32" s="57"/>
      <c r="F32" s="57">
        <v>0</v>
      </c>
      <c r="G32" s="57">
        <v>0</v>
      </c>
      <c r="H32" s="57">
        <f t="shared" si="2"/>
        <v>0</v>
      </c>
      <c r="I32" s="57"/>
      <c r="J32" s="57">
        <f t="shared" si="0"/>
        <v>6</v>
      </c>
      <c r="K32" s="57">
        <f t="shared" si="0"/>
        <v>128</v>
      </c>
      <c r="L32" s="57">
        <f t="shared" si="3"/>
        <v>134</v>
      </c>
      <c r="M32" s="57"/>
      <c r="N32" s="57">
        <v>0</v>
      </c>
      <c r="O32" s="57">
        <v>0</v>
      </c>
      <c r="P32" s="57">
        <f t="shared" si="4"/>
        <v>0</v>
      </c>
    </row>
    <row r="33" spans="1:18" ht="14.25" customHeight="1">
      <c r="A33" s="56" t="s">
        <v>26</v>
      </c>
      <c r="B33" s="57">
        <v>0</v>
      </c>
      <c r="C33" s="57">
        <v>0</v>
      </c>
      <c r="D33" s="57">
        <f t="shared" si="1"/>
        <v>0</v>
      </c>
      <c r="E33" s="57"/>
      <c r="F33" s="57">
        <v>0</v>
      </c>
      <c r="G33" s="57">
        <v>0</v>
      </c>
      <c r="H33" s="57">
        <f t="shared" si="2"/>
        <v>0</v>
      </c>
      <c r="I33" s="57"/>
      <c r="J33" s="57">
        <f t="shared" si="0"/>
        <v>0</v>
      </c>
      <c r="K33" s="57">
        <f t="shared" si="0"/>
        <v>0</v>
      </c>
      <c r="L33" s="57">
        <f t="shared" si="3"/>
        <v>0</v>
      </c>
      <c r="M33" s="57"/>
      <c r="N33" s="57">
        <v>0</v>
      </c>
      <c r="O33" s="57">
        <v>0</v>
      </c>
      <c r="P33" s="57">
        <f t="shared" si="4"/>
        <v>0</v>
      </c>
    </row>
    <row r="34" spans="1:18" ht="14.25" customHeight="1">
      <c r="A34" s="56" t="s">
        <v>27</v>
      </c>
      <c r="B34" s="57">
        <v>0</v>
      </c>
      <c r="C34" s="57">
        <v>0</v>
      </c>
      <c r="D34" s="57">
        <f t="shared" si="1"/>
        <v>0</v>
      </c>
      <c r="E34" s="57"/>
      <c r="F34" s="57">
        <v>0</v>
      </c>
      <c r="G34" s="57">
        <v>0</v>
      </c>
      <c r="H34" s="57">
        <f t="shared" si="2"/>
        <v>0</v>
      </c>
      <c r="I34" s="57"/>
      <c r="J34" s="57">
        <f t="shared" si="0"/>
        <v>0</v>
      </c>
      <c r="K34" s="57">
        <f t="shared" si="0"/>
        <v>0</v>
      </c>
      <c r="L34" s="57">
        <f t="shared" si="3"/>
        <v>0</v>
      </c>
      <c r="M34" s="57"/>
      <c r="N34" s="57">
        <v>0</v>
      </c>
      <c r="O34" s="57">
        <v>0</v>
      </c>
      <c r="P34" s="57">
        <f t="shared" si="4"/>
        <v>0</v>
      </c>
    </row>
    <row r="35" spans="1:18" ht="24.95" customHeight="1">
      <c r="A35" s="85" t="s">
        <v>51</v>
      </c>
      <c r="B35" s="93">
        <f>SUM(B9:B11)+SUM(B14:B23)</f>
        <v>89072</v>
      </c>
      <c r="C35" s="93">
        <f>SUM(C9:C11)+SUM(C14:C23)</f>
        <v>26156</v>
      </c>
      <c r="D35" s="93">
        <f>SUM(D9:D11)+SUM(D14:D23)</f>
        <v>115228</v>
      </c>
      <c r="E35" s="93"/>
      <c r="F35" s="93">
        <f>SUM(F9:F11)+SUM(F14:F23)</f>
        <v>3161949</v>
      </c>
      <c r="G35" s="93">
        <f>SUM(G9:G11)+SUM(G14:G23)</f>
        <v>3649971</v>
      </c>
      <c r="H35" s="93">
        <f>SUM(H9:H11)+SUM(H14:H23)</f>
        <v>6811920</v>
      </c>
      <c r="I35" s="93"/>
      <c r="J35" s="93">
        <f>SUM(J9:J11)+SUM(J14:J23)</f>
        <v>3251021</v>
      </c>
      <c r="K35" s="93">
        <f>SUM(K9:K11)+SUM(K14:K23)</f>
        <v>3676127</v>
      </c>
      <c r="L35" s="93">
        <f>SUM(L9:L11)+SUM(L14:L23)</f>
        <v>6927148</v>
      </c>
      <c r="M35" s="93"/>
      <c r="N35" s="93">
        <f>SUM(N9:N11)+SUM(N14:N23)</f>
        <v>8056</v>
      </c>
      <c r="O35" s="93">
        <f>SUM(O9:O11)+SUM(O14:O23)</f>
        <v>13961</v>
      </c>
      <c r="P35" s="93">
        <f>SUM(P9:P11)+SUM(P14:P23)</f>
        <v>22017</v>
      </c>
    </row>
    <row r="36" spans="1:18" ht="14.25" customHeight="1">
      <c r="A36" s="56" t="s">
        <v>28</v>
      </c>
      <c r="B36" s="94">
        <f>+B12+SUM(B24:B27)+B33</f>
        <v>41378</v>
      </c>
      <c r="C36" s="94">
        <f>+C12+SUM(C24:C27)+C33</f>
        <v>105772</v>
      </c>
      <c r="D36" s="94">
        <f>+D12+SUM(D24:D27)+D33</f>
        <v>147150</v>
      </c>
      <c r="E36" s="94"/>
      <c r="F36" s="94">
        <f>+F12+SUM(F24:F27)+F33</f>
        <v>66446</v>
      </c>
      <c r="G36" s="94">
        <f>+G12+SUM(G24:G27)+G33</f>
        <v>0</v>
      </c>
      <c r="H36" s="94">
        <f>+H12+SUM(H24:H27)+H33</f>
        <v>66446</v>
      </c>
      <c r="I36" s="94"/>
      <c r="J36" s="94">
        <f>+J12+SUM(J24:J27)+J33</f>
        <v>107824</v>
      </c>
      <c r="K36" s="94">
        <f>+K12+SUM(K24:K27)+K33</f>
        <v>105772</v>
      </c>
      <c r="L36" s="94">
        <f>+L12+SUM(L24:L27)+L33</f>
        <v>213596</v>
      </c>
      <c r="M36" s="94"/>
      <c r="N36" s="94">
        <f>+N12+SUM(N24:N27)+N33</f>
        <v>0</v>
      </c>
      <c r="O36" s="94">
        <f>+O12+SUM(O24:O27)+O33</f>
        <v>0</v>
      </c>
      <c r="P36" s="94">
        <f>+P12+SUM(P24:P27)+P33</f>
        <v>0</v>
      </c>
    </row>
    <row r="37" spans="1:18" ht="14.25" customHeight="1">
      <c r="A37" s="56" t="s">
        <v>29</v>
      </c>
      <c r="B37" s="94">
        <f t="shared" ref="B37:P37" si="5">+B13+SUM(B28:B32)+B34</f>
        <v>12891</v>
      </c>
      <c r="C37" s="94">
        <f t="shared" si="5"/>
        <v>12812</v>
      </c>
      <c r="D37" s="94">
        <f t="shared" si="5"/>
        <v>25703</v>
      </c>
      <c r="E37" s="94">
        <f t="shared" si="5"/>
        <v>0</v>
      </c>
      <c r="F37" s="94">
        <f t="shared" si="5"/>
        <v>0</v>
      </c>
      <c r="G37" s="94">
        <f t="shared" si="5"/>
        <v>79</v>
      </c>
      <c r="H37" s="94">
        <f t="shared" si="5"/>
        <v>79</v>
      </c>
      <c r="I37" s="94">
        <f t="shared" si="5"/>
        <v>0</v>
      </c>
      <c r="J37" s="94">
        <f t="shared" si="5"/>
        <v>12891</v>
      </c>
      <c r="K37" s="94">
        <f t="shared" si="5"/>
        <v>12891</v>
      </c>
      <c r="L37" s="94">
        <f t="shared" si="5"/>
        <v>25782</v>
      </c>
      <c r="M37" s="94">
        <f t="shared" si="5"/>
        <v>0</v>
      </c>
      <c r="N37" s="94">
        <f t="shared" si="5"/>
        <v>0</v>
      </c>
      <c r="O37" s="94">
        <f t="shared" si="5"/>
        <v>0</v>
      </c>
      <c r="P37" s="94">
        <f t="shared" si="5"/>
        <v>0</v>
      </c>
    </row>
    <row r="38" spans="1:18" ht="24.95" customHeight="1">
      <c r="A38" s="112" t="s">
        <v>41</v>
      </c>
      <c r="B38" s="113">
        <f t="shared" ref="B38:P38" si="6">SUM(B35:B37)</f>
        <v>143341</v>
      </c>
      <c r="C38" s="113">
        <f t="shared" si="6"/>
        <v>144740</v>
      </c>
      <c r="D38" s="113">
        <f t="shared" si="6"/>
        <v>288081</v>
      </c>
      <c r="E38" s="113"/>
      <c r="F38" s="113">
        <f t="shared" si="6"/>
        <v>3228395</v>
      </c>
      <c r="G38" s="113">
        <f t="shared" si="6"/>
        <v>3650050</v>
      </c>
      <c r="H38" s="113">
        <f t="shared" si="6"/>
        <v>6878445</v>
      </c>
      <c r="I38" s="113"/>
      <c r="J38" s="113">
        <f t="shared" si="6"/>
        <v>3371736</v>
      </c>
      <c r="K38" s="113">
        <f t="shared" si="6"/>
        <v>3794790</v>
      </c>
      <c r="L38" s="113">
        <f t="shared" si="6"/>
        <v>7166526</v>
      </c>
      <c r="M38" s="113"/>
      <c r="N38" s="113">
        <f t="shared" si="6"/>
        <v>8056</v>
      </c>
      <c r="O38" s="114">
        <f t="shared" si="6"/>
        <v>13961</v>
      </c>
      <c r="P38" s="113">
        <f t="shared" si="6"/>
        <v>22017</v>
      </c>
    </row>
    <row r="39" spans="1:18" s="72" customFormat="1" ht="13.5" customHeight="1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70"/>
    </row>
    <row r="40" spans="1:18" s="9" customFormat="1" ht="12" customHeight="1">
      <c r="A40" s="19" t="s">
        <v>63</v>
      </c>
      <c r="R40" s="54"/>
    </row>
    <row r="42" spans="1:18" ht="12.6" customHeight="1">
      <c r="A42" s="20"/>
      <c r="B42" s="59"/>
      <c r="C42" s="59"/>
      <c r="D42" s="59"/>
      <c r="E42" s="59"/>
      <c r="F42" s="59"/>
      <c r="G42" s="59"/>
      <c r="H42" s="59"/>
      <c r="I42" s="20"/>
      <c r="K42" s="59"/>
      <c r="L42" s="60"/>
      <c r="M42" s="9"/>
      <c r="N42" s="61"/>
      <c r="O42" s="61"/>
    </row>
    <row r="43" spans="1:18" ht="12.6" customHeight="1">
      <c r="A43" s="20"/>
      <c r="B43" s="59"/>
      <c r="C43" s="59"/>
      <c r="D43" s="59"/>
      <c r="E43" s="59"/>
      <c r="F43" s="59"/>
      <c r="G43" s="59"/>
      <c r="H43" s="59"/>
      <c r="I43" s="20"/>
      <c r="K43" s="59"/>
      <c r="L43" s="60"/>
      <c r="M43" s="9"/>
      <c r="N43" s="61"/>
      <c r="O43" s="61"/>
    </row>
    <row r="44" spans="1:18" ht="12.6" customHeight="1">
      <c r="A44" s="20"/>
      <c r="B44" s="59"/>
      <c r="C44" s="59"/>
      <c r="D44" s="59"/>
      <c r="E44" s="59"/>
      <c r="F44" s="59"/>
      <c r="G44" s="59"/>
      <c r="H44" s="59"/>
      <c r="I44" s="20"/>
      <c r="K44" s="59"/>
      <c r="L44" s="60"/>
      <c r="M44" s="9"/>
      <c r="N44" s="61"/>
      <c r="O44" s="61"/>
    </row>
    <row r="45" spans="1:18" ht="12.6" customHeight="1">
      <c r="A45" s="20"/>
      <c r="B45" s="20"/>
      <c r="C45" s="20"/>
      <c r="D45" s="20"/>
      <c r="E45" s="20"/>
      <c r="F45" s="20"/>
      <c r="G45" s="20"/>
      <c r="H45" s="20"/>
      <c r="I45" s="20"/>
      <c r="K45" s="20"/>
      <c r="L45" s="60"/>
      <c r="M45" s="9"/>
      <c r="N45" s="9"/>
      <c r="O45" s="9"/>
    </row>
    <row r="46" spans="1:18" ht="12.6" customHeight="1">
      <c r="A46" s="62"/>
      <c r="B46" s="63"/>
      <c r="C46" s="63"/>
      <c r="D46" s="63"/>
      <c r="E46" s="62"/>
      <c r="F46" s="63"/>
      <c r="G46" s="63"/>
      <c r="H46" s="63"/>
      <c r="I46" s="62"/>
      <c r="K46" s="63"/>
      <c r="L46" s="64"/>
      <c r="M46" s="9"/>
      <c r="N46" s="63"/>
      <c r="O46" s="63"/>
    </row>
    <row r="47" spans="1:18" ht="12.6" customHeight="1">
      <c r="A47" s="20"/>
      <c r="B47" s="65"/>
      <c r="C47" s="65"/>
      <c r="D47" s="65"/>
      <c r="E47" s="59"/>
      <c r="F47" s="65"/>
      <c r="G47" s="65"/>
      <c r="H47" s="65"/>
      <c r="I47" s="20"/>
      <c r="K47" s="20"/>
      <c r="L47" s="60"/>
      <c r="M47" s="9"/>
      <c r="N47" s="66"/>
      <c r="O47" s="66"/>
    </row>
    <row r="48" spans="1:18" ht="12.6" customHeight="1">
      <c r="A48" s="20"/>
      <c r="B48" s="20"/>
      <c r="C48" s="20"/>
      <c r="D48" s="20"/>
      <c r="E48" s="20"/>
      <c r="F48" s="20"/>
      <c r="G48" s="20"/>
      <c r="H48" s="20"/>
      <c r="I48" s="20"/>
      <c r="K48" s="20"/>
      <c r="L48" s="60"/>
      <c r="M48" s="9"/>
      <c r="N48" s="9"/>
      <c r="O48" s="9"/>
    </row>
    <row r="49" spans="1:15" ht="12.6" customHeight="1">
      <c r="A49" s="20"/>
      <c r="B49" s="60"/>
      <c r="C49" s="60"/>
      <c r="D49" s="60"/>
      <c r="E49" s="60"/>
      <c r="F49" s="60"/>
      <c r="G49" s="60"/>
      <c r="H49" s="60"/>
      <c r="I49" s="60"/>
      <c r="K49" s="60"/>
      <c r="L49" s="60"/>
      <c r="M49" s="9"/>
      <c r="N49" s="67"/>
      <c r="O49" s="68"/>
    </row>
  </sheetData>
  <mergeCells count="19">
    <mergeCell ref="A1:P1"/>
    <mergeCell ref="A2:P2"/>
    <mergeCell ref="A4:A8"/>
    <mergeCell ref="B4:D5"/>
    <mergeCell ref="F4:H5"/>
    <mergeCell ref="J4:L5"/>
    <mergeCell ref="N4:P5"/>
    <mergeCell ref="B6:B8"/>
    <mergeCell ref="C6:C8"/>
    <mergeCell ref="D6:D8"/>
    <mergeCell ref="N6:N8"/>
    <mergeCell ref="O6:O8"/>
    <mergeCell ref="P6:P8"/>
    <mergeCell ref="F6:F8"/>
    <mergeCell ref="G6:G8"/>
    <mergeCell ref="H6:H8"/>
    <mergeCell ref="J6:J8"/>
    <mergeCell ref="K6:K8"/>
    <mergeCell ref="L6:L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zoomScaleSheetLayoutView="100" workbookViewId="0">
      <selection activeCell="G21" sqref="G21"/>
    </sheetView>
  </sheetViews>
  <sheetFormatPr defaultColWidth="9.140625" defaultRowHeight="12" customHeight="1"/>
  <cols>
    <col min="1" max="1" width="23.42578125" style="30" customWidth="1"/>
    <col min="2" max="5" width="15.7109375" style="30" customWidth="1"/>
    <col min="6" max="10" width="9.85546875" style="30" bestFit="1" customWidth="1"/>
    <col min="11" max="11" width="10.140625" style="30" customWidth="1"/>
    <col min="12" max="12" width="9.85546875" style="30" bestFit="1" customWidth="1"/>
    <col min="13" max="16384" width="9.140625" style="30"/>
  </cols>
  <sheetData>
    <row r="1" spans="1:12" s="73" customFormat="1" ht="13.15" customHeight="1">
      <c r="A1" s="185" t="s">
        <v>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88"/>
    </row>
    <row r="2" spans="1:12" s="73" customFormat="1" ht="13.15" customHeight="1">
      <c r="A2" s="186" t="s">
        <v>77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89"/>
    </row>
    <row r="3" spans="1:12" ht="9.75" customHeight="1">
      <c r="A3" s="19"/>
      <c r="J3" s="11"/>
      <c r="K3" s="11"/>
      <c r="L3" s="11"/>
    </row>
    <row r="4" spans="1:12" ht="26.1" customHeight="1">
      <c r="A4" s="109" t="s">
        <v>60</v>
      </c>
      <c r="B4" s="109" t="s">
        <v>43</v>
      </c>
      <c r="C4" s="109" t="s">
        <v>50</v>
      </c>
      <c r="D4" s="109" t="s">
        <v>61</v>
      </c>
      <c r="E4" s="109" t="s">
        <v>62</v>
      </c>
    </row>
    <row r="5" spans="1:12" ht="14.1" customHeight="1">
      <c r="A5" s="12" t="s">
        <v>0</v>
      </c>
      <c r="B5" s="74">
        <v>49599</v>
      </c>
      <c r="C5" s="74"/>
      <c r="D5" s="74"/>
      <c r="E5" s="74"/>
      <c r="F5" s="35"/>
    </row>
    <row r="6" spans="1:12" ht="14.1" customHeight="1">
      <c r="A6" s="12" t="s">
        <v>1</v>
      </c>
      <c r="B6" s="74">
        <v>49249</v>
      </c>
      <c r="C6" s="74"/>
      <c r="D6" s="74"/>
      <c r="E6" s="74"/>
      <c r="F6" s="35"/>
    </row>
    <row r="7" spans="1:12" ht="14.1" customHeight="1">
      <c r="A7" s="12" t="s">
        <v>3</v>
      </c>
      <c r="B7" s="74">
        <v>18614</v>
      </c>
      <c r="C7" s="74"/>
      <c r="D7" s="74"/>
      <c r="E7" s="74"/>
      <c r="F7" s="35"/>
    </row>
    <row r="8" spans="1:12" ht="14.1" customHeight="1">
      <c r="A8" s="15" t="s">
        <v>4</v>
      </c>
      <c r="B8" s="74">
        <v>20448</v>
      </c>
      <c r="C8" s="74"/>
      <c r="D8" s="74"/>
      <c r="E8" s="74"/>
      <c r="F8" s="35"/>
    </row>
    <row r="9" spans="1:12" ht="14.1" customHeight="1">
      <c r="A9" s="12" t="s">
        <v>5</v>
      </c>
      <c r="B9" s="74">
        <v>13107</v>
      </c>
      <c r="C9" s="74"/>
      <c r="D9" s="74"/>
      <c r="E9" s="74"/>
      <c r="F9" s="35"/>
    </row>
    <row r="10" spans="1:12" ht="14.1" customHeight="1">
      <c r="A10" s="12" t="s">
        <v>6</v>
      </c>
      <c r="B10" s="74">
        <v>6370</v>
      </c>
      <c r="C10" s="74"/>
      <c r="D10" s="74"/>
      <c r="E10" s="74"/>
      <c r="F10" s="35"/>
    </row>
    <row r="11" spans="1:12" ht="14.1" customHeight="1">
      <c r="A11" s="12" t="s">
        <v>7</v>
      </c>
      <c r="B11" s="37">
        <v>14286</v>
      </c>
      <c r="C11" s="75"/>
      <c r="D11" s="74"/>
      <c r="E11" s="74"/>
      <c r="F11" s="35"/>
    </row>
    <row r="12" spans="1:12" ht="14.1" customHeight="1">
      <c r="A12" s="12" t="s">
        <v>8</v>
      </c>
      <c r="B12" s="74">
        <v>5082</v>
      </c>
      <c r="C12" s="74"/>
      <c r="D12" s="74"/>
      <c r="E12" s="74"/>
      <c r="F12" s="35"/>
    </row>
    <row r="13" spans="1:12" ht="14.1" customHeight="1">
      <c r="A13" s="12" t="s">
        <v>9</v>
      </c>
      <c r="B13" s="74">
        <v>892</v>
      </c>
      <c r="C13" s="74"/>
      <c r="D13" s="74"/>
      <c r="E13" s="74"/>
      <c r="F13" s="35"/>
    </row>
    <row r="14" spans="1:12" ht="14.1" customHeight="1">
      <c r="A14" s="12" t="s">
        <v>10</v>
      </c>
      <c r="B14" s="74">
        <v>2381</v>
      </c>
      <c r="C14" s="74"/>
      <c r="D14" s="74"/>
      <c r="E14" s="74"/>
      <c r="F14" s="35"/>
    </row>
    <row r="15" spans="1:12" ht="14.1" customHeight="1">
      <c r="A15" s="12" t="s">
        <v>11</v>
      </c>
      <c r="B15" s="74">
        <v>2423</v>
      </c>
      <c r="C15" s="74"/>
      <c r="D15" s="74"/>
      <c r="E15" s="74"/>
      <c r="F15" s="35"/>
    </row>
    <row r="16" spans="1:12" ht="14.1" customHeight="1">
      <c r="A16" s="15" t="s">
        <v>12</v>
      </c>
      <c r="B16" s="74">
        <v>414</v>
      </c>
      <c r="C16" s="74"/>
      <c r="D16" s="74"/>
      <c r="E16" s="74"/>
      <c r="F16" s="35"/>
    </row>
    <row r="17" spans="1:6" s="84" customFormat="1" ht="14.1" customHeight="1">
      <c r="A17" s="15" t="s">
        <v>2</v>
      </c>
      <c r="B17" s="74">
        <v>11337</v>
      </c>
      <c r="C17" s="74"/>
      <c r="D17" s="74"/>
      <c r="E17" s="74"/>
      <c r="F17" s="35"/>
    </row>
    <row r="18" spans="1:6" ht="14.1" customHeight="1">
      <c r="A18" s="15" t="s">
        <v>13</v>
      </c>
      <c r="B18" s="74">
        <v>880</v>
      </c>
      <c r="C18" s="74"/>
      <c r="D18" s="74"/>
      <c r="E18" s="74"/>
      <c r="F18" s="35"/>
    </row>
    <row r="19" spans="1:6" ht="14.1" customHeight="1">
      <c r="A19" s="12" t="s">
        <v>14</v>
      </c>
      <c r="B19" s="74">
        <v>0</v>
      </c>
      <c r="C19" s="74"/>
      <c r="D19" s="74"/>
      <c r="E19" s="74"/>
      <c r="F19" s="35"/>
    </row>
    <row r="20" spans="1:6" ht="14.1" customHeight="1">
      <c r="A20" s="12" t="s">
        <v>15</v>
      </c>
      <c r="B20" s="74">
        <v>0</v>
      </c>
      <c r="C20" s="74"/>
      <c r="D20" s="74"/>
      <c r="E20" s="74"/>
      <c r="F20" s="35"/>
    </row>
    <row r="21" spans="1:6" ht="14.1" customHeight="1">
      <c r="A21" s="12" t="s">
        <v>16</v>
      </c>
      <c r="B21" s="74">
        <v>0</v>
      </c>
      <c r="C21" s="74"/>
      <c r="D21" s="74"/>
      <c r="E21" s="74"/>
      <c r="F21" s="35"/>
    </row>
    <row r="22" spans="1:6" ht="14.1" customHeight="1">
      <c r="A22" s="12" t="s">
        <v>17</v>
      </c>
      <c r="B22" s="76">
        <v>2935</v>
      </c>
      <c r="C22" s="74"/>
      <c r="D22" s="74"/>
      <c r="E22" s="74"/>
      <c r="F22" s="35"/>
    </row>
    <row r="23" spans="1:6" ht="14.1" customHeight="1">
      <c r="A23" s="12" t="s">
        <v>18</v>
      </c>
      <c r="B23" s="74">
        <v>908</v>
      </c>
      <c r="C23" s="74"/>
      <c r="D23" s="74"/>
      <c r="E23" s="74"/>
      <c r="F23" s="35"/>
    </row>
    <row r="24" spans="1:6" ht="14.1" customHeight="1">
      <c r="A24" s="12" t="s">
        <v>19</v>
      </c>
      <c r="B24" s="74">
        <v>2516</v>
      </c>
      <c r="C24" s="74"/>
      <c r="D24" s="74"/>
      <c r="E24" s="74"/>
      <c r="F24" s="35"/>
    </row>
    <row r="25" spans="1:6" ht="14.1" customHeight="1">
      <c r="A25" s="12" t="s">
        <v>20</v>
      </c>
      <c r="B25" s="74">
        <v>3483</v>
      </c>
      <c r="C25" s="74"/>
      <c r="D25" s="74"/>
      <c r="E25" s="74"/>
      <c r="F25" s="35"/>
    </row>
    <row r="26" spans="1:6" ht="14.1" customHeight="1">
      <c r="A26" s="12" t="s">
        <v>21</v>
      </c>
      <c r="B26" s="74">
        <v>2965</v>
      </c>
      <c r="C26" s="74"/>
      <c r="D26" s="74"/>
      <c r="E26" s="74"/>
      <c r="F26" s="35"/>
    </row>
    <row r="27" spans="1:6" ht="14.1" customHeight="1">
      <c r="A27" s="12" t="s">
        <v>22</v>
      </c>
      <c r="B27" s="74">
        <v>10399</v>
      </c>
      <c r="C27" s="74"/>
      <c r="D27" s="74"/>
      <c r="E27" s="74"/>
      <c r="F27" s="35"/>
    </row>
    <row r="28" spans="1:6" ht="14.1" customHeight="1">
      <c r="A28" s="12" t="s">
        <v>23</v>
      </c>
      <c r="B28" s="74">
        <v>4102</v>
      </c>
      <c r="C28" s="74"/>
      <c r="D28" s="74"/>
      <c r="E28" s="74"/>
      <c r="F28" s="35"/>
    </row>
    <row r="29" spans="1:6" ht="14.1" customHeight="1">
      <c r="A29" s="12" t="s">
        <v>24</v>
      </c>
      <c r="B29" s="74">
        <v>667</v>
      </c>
      <c r="C29" s="74"/>
      <c r="D29" s="74"/>
      <c r="E29" s="74"/>
      <c r="F29" s="35"/>
    </row>
    <row r="30" spans="1:6" ht="14.1" customHeight="1">
      <c r="A30" s="12" t="s">
        <v>25</v>
      </c>
      <c r="B30" s="74">
        <v>796</v>
      </c>
      <c r="C30" s="74"/>
      <c r="D30" s="74"/>
      <c r="E30" s="74"/>
      <c r="F30" s="35"/>
    </row>
    <row r="31" spans="1:6" ht="14.1" customHeight="1">
      <c r="A31" s="12" t="s">
        <v>26</v>
      </c>
      <c r="B31" s="74">
        <v>94</v>
      </c>
      <c r="C31" s="74"/>
      <c r="D31" s="74"/>
      <c r="E31" s="74"/>
      <c r="F31" s="35"/>
    </row>
    <row r="32" spans="1:6" ht="14.1" customHeight="1">
      <c r="A32" s="12" t="s">
        <v>27</v>
      </c>
      <c r="B32" s="74">
        <v>4508</v>
      </c>
      <c r="C32" s="74"/>
      <c r="D32" s="74"/>
      <c r="E32" s="74"/>
      <c r="F32" s="35"/>
    </row>
    <row r="33" spans="1:13" ht="24.95" customHeight="1">
      <c r="A33" s="80" t="s">
        <v>32</v>
      </c>
      <c r="B33" s="96">
        <f>SUM(B5:B7)+SUM(B10:B21)</f>
        <v>161527</v>
      </c>
      <c r="C33" s="96">
        <f>SUM(C5:C7)+SUM(C10:C21)</f>
        <v>0</v>
      </c>
      <c r="D33" s="96">
        <f>SUM(D5:D7)+SUM(D10:D21)</f>
        <v>0</v>
      </c>
      <c r="E33" s="96">
        <f>SUM(E5:E7)+SUM(E10:E21)</f>
        <v>0</v>
      </c>
    </row>
    <row r="34" spans="1:13" ht="14.1" customHeight="1">
      <c r="A34" s="12" t="s">
        <v>28</v>
      </c>
      <c r="B34" s="97">
        <f>B22+B23+B24+B25+B31+B8</f>
        <v>30384</v>
      </c>
      <c r="C34" s="97">
        <f>C22+C23+C24+C25+C31+C8</f>
        <v>0</v>
      </c>
      <c r="D34" s="97">
        <f>D22+D23+D24+D25+D31+D8</f>
        <v>0</v>
      </c>
      <c r="E34" s="97">
        <f>E22+E23+E24+E25+E31+E8</f>
        <v>0</v>
      </c>
    </row>
    <row r="35" spans="1:13" ht="14.1" customHeight="1">
      <c r="A35" s="12" t="s">
        <v>29</v>
      </c>
      <c r="B35" s="97">
        <f>B32+B26+B27+B28+B29+B9+B30</f>
        <v>36544</v>
      </c>
      <c r="C35" s="97">
        <f>C32+C26+C27+C28+C29+C9+C30</f>
        <v>0</v>
      </c>
      <c r="D35" s="97">
        <f>D32+D26+D27+D28+D29+D9+D30</f>
        <v>0</v>
      </c>
      <c r="E35" s="97">
        <f>E32+E26+E27+E28+E29+E9+E30</f>
        <v>0</v>
      </c>
    </row>
    <row r="36" spans="1:13" ht="24.95" customHeight="1">
      <c r="A36" s="105" t="s">
        <v>33</v>
      </c>
      <c r="B36" s="117">
        <f>SUM(B33:B35)</f>
        <v>228455</v>
      </c>
      <c r="C36" s="117">
        <f t="shared" ref="C36:E36" si="0">SUM(C33:C35)</f>
        <v>0</v>
      </c>
      <c r="D36" s="117">
        <f t="shared" si="0"/>
        <v>0</v>
      </c>
      <c r="E36" s="117">
        <f t="shared" si="0"/>
        <v>0</v>
      </c>
    </row>
    <row r="37" spans="1:13" ht="12" customHeight="1">
      <c r="A37" s="19"/>
    </row>
    <row r="38" spans="1:13" ht="12" customHeight="1">
      <c r="A38" s="9" t="s">
        <v>59</v>
      </c>
    </row>
    <row r="40" spans="1:13" ht="12" customHeight="1">
      <c r="M40" s="40"/>
    </row>
    <row r="41" spans="1:13" ht="12" customHeight="1">
      <c r="M41" s="40"/>
    </row>
    <row r="42" spans="1:13" ht="12" customHeight="1">
      <c r="M42" s="40"/>
    </row>
    <row r="43" spans="1:13" ht="12" customHeight="1">
      <c r="M43" s="40"/>
    </row>
    <row r="44" spans="1:13" ht="12" customHeight="1">
      <c r="M44" s="40"/>
    </row>
    <row r="45" spans="1:13" ht="12" customHeight="1">
      <c r="M45" s="40"/>
    </row>
    <row r="46" spans="1:13" ht="12" customHeight="1">
      <c r="M46" s="40"/>
    </row>
    <row r="47" spans="1:13" ht="12" customHeight="1">
      <c r="M47" s="40"/>
    </row>
  </sheetData>
  <mergeCells count="2">
    <mergeCell ref="A1:K1"/>
    <mergeCell ref="A2:K2"/>
  </mergeCells>
  <pageMargins left="0.55118110236220474" right="0.35433070866141736" top="0.59055118110236227" bottom="0.59055118110236227" header="0.31496062992125984" footer="0.31496062992125984"/>
  <pageSetup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zoomScaleSheetLayoutView="100" workbookViewId="0">
      <selection activeCell="H22" sqref="H22"/>
    </sheetView>
  </sheetViews>
  <sheetFormatPr defaultColWidth="9.140625" defaultRowHeight="12" customHeight="1"/>
  <cols>
    <col min="1" max="1" width="23.42578125" style="84" customWidth="1"/>
    <col min="2" max="5" width="15.7109375" style="84" customWidth="1"/>
    <col min="6" max="10" width="9.85546875" style="84" bestFit="1" customWidth="1"/>
    <col min="11" max="11" width="10.140625" style="84" customWidth="1"/>
    <col min="12" max="12" width="9.85546875" style="84" bestFit="1" customWidth="1"/>
    <col min="13" max="16384" width="9.140625" style="84"/>
  </cols>
  <sheetData>
    <row r="1" spans="1:12" s="73" customFormat="1" ht="13.15" customHeight="1">
      <c r="A1" s="185" t="s">
        <v>92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88"/>
    </row>
    <row r="2" spans="1:12" s="73" customFormat="1" ht="13.15" customHeight="1">
      <c r="A2" s="186" t="s">
        <v>93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89"/>
    </row>
    <row r="3" spans="1:12" ht="9.75" customHeight="1">
      <c r="A3" s="19"/>
      <c r="J3" s="11"/>
      <c r="K3" s="11"/>
      <c r="L3" s="11"/>
    </row>
    <row r="4" spans="1:12" ht="26.1" customHeight="1">
      <c r="A4" s="109" t="s">
        <v>60</v>
      </c>
      <c r="B4" s="109" t="s">
        <v>43</v>
      </c>
      <c r="C4" s="109" t="s">
        <v>50</v>
      </c>
      <c r="D4" s="109" t="s">
        <v>61</v>
      </c>
      <c r="E4" s="109" t="s">
        <v>62</v>
      </c>
    </row>
    <row r="5" spans="1:12" ht="14.1" customHeight="1">
      <c r="A5" s="12" t="s">
        <v>0</v>
      </c>
      <c r="B5" s="74">
        <v>49599</v>
      </c>
      <c r="C5" s="74">
        <v>48745</v>
      </c>
      <c r="D5" s="74"/>
      <c r="E5" s="74"/>
      <c r="F5" s="35"/>
    </row>
    <row r="6" spans="1:12" ht="14.1" customHeight="1">
      <c r="A6" s="12" t="s">
        <v>1</v>
      </c>
      <c r="B6" s="74">
        <v>49249</v>
      </c>
      <c r="C6" s="74">
        <v>51833</v>
      </c>
      <c r="D6" s="74"/>
      <c r="E6" s="74"/>
      <c r="F6" s="35"/>
    </row>
    <row r="7" spans="1:12" ht="14.1" customHeight="1">
      <c r="A7" s="12" t="s">
        <v>3</v>
      </c>
      <c r="B7" s="74">
        <v>18614</v>
      </c>
      <c r="C7" s="74">
        <v>19476</v>
      </c>
      <c r="D7" s="74"/>
      <c r="E7" s="74"/>
      <c r="F7" s="35"/>
    </row>
    <row r="8" spans="1:12" ht="14.1" customHeight="1">
      <c r="A8" s="15" t="s">
        <v>4</v>
      </c>
      <c r="B8" s="74">
        <v>20448</v>
      </c>
      <c r="C8" s="74">
        <v>20041.266666666666</v>
      </c>
      <c r="D8" s="74"/>
      <c r="E8" s="74"/>
      <c r="F8" s="35"/>
    </row>
    <row r="9" spans="1:12" ht="14.1" customHeight="1">
      <c r="A9" s="12" t="s">
        <v>5</v>
      </c>
      <c r="B9" s="74">
        <v>13107</v>
      </c>
      <c r="C9" s="74">
        <v>13092</v>
      </c>
      <c r="D9" s="74"/>
      <c r="E9" s="74"/>
      <c r="F9" s="35"/>
    </row>
    <row r="10" spans="1:12" ht="14.1" customHeight="1">
      <c r="A10" s="12" t="s">
        <v>6</v>
      </c>
      <c r="B10" s="74">
        <v>6370</v>
      </c>
      <c r="C10" s="74">
        <v>6081</v>
      </c>
      <c r="D10" s="74"/>
      <c r="E10" s="74"/>
      <c r="F10" s="35"/>
    </row>
    <row r="11" spans="1:12" ht="14.1" customHeight="1">
      <c r="A11" s="12" t="s">
        <v>7</v>
      </c>
      <c r="B11" s="37">
        <v>14286</v>
      </c>
      <c r="C11" s="75">
        <v>14234</v>
      </c>
      <c r="D11" s="74"/>
      <c r="E11" s="74"/>
      <c r="F11" s="35"/>
    </row>
    <row r="12" spans="1:12" ht="14.1" customHeight="1">
      <c r="A12" s="12" t="s">
        <v>8</v>
      </c>
      <c r="B12" s="74">
        <v>5082</v>
      </c>
      <c r="C12" s="74">
        <v>5644</v>
      </c>
      <c r="D12" s="74"/>
      <c r="E12" s="74"/>
      <c r="F12" s="35"/>
    </row>
    <row r="13" spans="1:12" ht="14.1" customHeight="1">
      <c r="A13" s="12" t="s">
        <v>9</v>
      </c>
      <c r="B13" s="74">
        <v>892</v>
      </c>
      <c r="C13" s="74">
        <v>920</v>
      </c>
      <c r="D13" s="74"/>
      <c r="E13" s="74"/>
      <c r="F13" s="35"/>
    </row>
    <row r="14" spans="1:12" ht="14.1" customHeight="1">
      <c r="A14" s="12" t="s">
        <v>10</v>
      </c>
      <c r="B14" s="74">
        <v>2381</v>
      </c>
      <c r="C14" s="74">
        <v>2758</v>
      </c>
      <c r="D14" s="74"/>
      <c r="E14" s="74"/>
      <c r="F14" s="35"/>
    </row>
    <row r="15" spans="1:12" ht="14.1" customHeight="1">
      <c r="A15" s="12" t="s">
        <v>11</v>
      </c>
      <c r="B15" s="74">
        <v>2423</v>
      </c>
      <c r="C15" s="74">
        <v>2502</v>
      </c>
      <c r="D15" s="74"/>
      <c r="E15" s="74"/>
      <c r="F15" s="35"/>
    </row>
    <row r="16" spans="1:12" ht="14.1" customHeight="1">
      <c r="A16" s="15" t="s">
        <v>12</v>
      </c>
      <c r="B16" s="74">
        <v>414</v>
      </c>
      <c r="C16" s="74">
        <v>500</v>
      </c>
      <c r="D16" s="74"/>
      <c r="E16" s="74"/>
      <c r="F16" s="35"/>
    </row>
    <row r="17" spans="1:6" ht="14.1" customHeight="1">
      <c r="A17" s="15" t="s">
        <v>2</v>
      </c>
      <c r="B17" s="74">
        <v>11337</v>
      </c>
      <c r="C17" s="74">
        <v>12129</v>
      </c>
      <c r="D17" s="74"/>
      <c r="E17" s="74"/>
      <c r="F17" s="35"/>
    </row>
    <row r="18" spans="1:6" ht="14.1" customHeight="1">
      <c r="A18" s="15" t="s">
        <v>13</v>
      </c>
      <c r="B18" s="74">
        <v>880</v>
      </c>
      <c r="C18" s="74">
        <v>963</v>
      </c>
      <c r="D18" s="74"/>
      <c r="E18" s="74"/>
      <c r="F18" s="35"/>
    </row>
    <row r="19" spans="1:6" ht="14.1" customHeight="1">
      <c r="A19" s="12" t="s">
        <v>14</v>
      </c>
      <c r="B19" s="74">
        <v>0</v>
      </c>
      <c r="C19" s="74">
        <v>0</v>
      </c>
      <c r="D19" s="74"/>
      <c r="E19" s="74"/>
      <c r="F19" s="35"/>
    </row>
    <row r="20" spans="1:6" ht="14.1" customHeight="1">
      <c r="A20" s="12" t="s">
        <v>15</v>
      </c>
      <c r="B20" s="74">
        <v>0</v>
      </c>
      <c r="C20" s="74">
        <v>0</v>
      </c>
      <c r="D20" s="74"/>
      <c r="E20" s="74"/>
      <c r="F20" s="35"/>
    </row>
    <row r="21" spans="1:6" ht="14.1" customHeight="1">
      <c r="A21" s="12" t="s">
        <v>16</v>
      </c>
      <c r="B21" s="74">
        <v>0</v>
      </c>
      <c r="C21" s="74">
        <v>0</v>
      </c>
      <c r="D21" s="74"/>
      <c r="E21" s="74"/>
      <c r="F21" s="35"/>
    </row>
    <row r="22" spans="1:6" ht="14.1" customHeight="1">
      <c r="A22" s="12" t="s">
        <v>17</v>
      </c>
      <c r="B22" s="76">
        <v>2935</v>
      </c>
      <c r="C22" s="74">
        <v>2973</v>
      </c>
      <c r="D22" s="74"/>
      <c r="E22" s="74"/>
      <c r="F22" s="35"/>
    </row>
    <row r="23" spans="1:6" ht="14.1" customHeight="1">
      <c r="A23" s="12" t="s">
        <v>18</v>
      </c>
      <c r="B23" s="74">
        <v>908</v>
      </c>
      <c r="C23" s="74">
        <v>1177</v>
      </c>
      <c r="D23" s="74"/>
      <c r="E23" s="74"/>
      <c r="F23" s="35"/>
    </row>
    <row r="24" spans="1:6" ht="14.1" customHeight="1">
      <c r="A24" s="12" t="s">
        <v>19</v>
      </c>
      <c r="B24" s="74">
        <v>2516</v>
      </c>
      <c r="C24" s="74">
        <v>2807</v>
      </c>
      <c r="D24" s="74"/>
      <c r="E24" s="74"/>
      <c r="F24" s="35"/>
    </row>
    <row r="25" spans="1:6" ht="14.1" customHeight="1">
      <c r="A25" s="12" t="s">
        <v>20</v>
      </c>
      <c r="B25" s="74">
        <v>3483</v>
      </c>
      <c r="C25" s="74">
        <v>3612</v>
      </c>
      <c r="D25" s="74"/>
      <c r="E25" s="74"/>
      <c r="F25" s="35"/>
    </row>
    <row r="26" spans="1:6" ht="14.1" customHeight="1">
      <c r="A26" s="12" t="s">
        <v>21</v>
      </c>
      <c r="B26" s="74">
        <v>2965</v>
      </c>
      <c r="C26" s="74">
        <v>3128</v>
      </c>
      <c r="D26" s="74"/>
      <c r="E26" s="74"/>
      <c r="F26" s="35"/>
    </row>
    <row r="27" spans="1:6" ht="14.1" customHeight="1">
      <c r="A27" s="12" t="s">
        <v>22</v>
      </c>
      <c r="B27" s="74">
        <v>10399</v>
      </c>
      <c r="C27" s="74">
        <v>10355</v>
      </c>
      <c r="D27" s="74"/>
      <c r="E27" s="74"/>
      <c r="F27" s="35"/>
    </row>
    <row r="28" spans="1:6" ht="14.1" customHeight="1">
      <c r="A28" s="12" t="s">
        <v>23</v>
      </c>
      <c r="B28" s="74">
        <v>4102</v>
      </c>
      <c r="C28" s="74">
        <v>4063</v>
      </c>
      <c r="D28" s="74"/>
      <c r="E28" s="74"/>
      <c r="F28" s="35"/>
    </row>
    <row r="29" spans="1:6" ht="14.1" customHeight="1">
      <c r="A29" s="12" t="s">
        <v>24</v>
      </c>
      <c r="B29" s="74">
        <v>667</v>
      </c>
      <c r="C29" s="74">
        <v>704</v>
      </c>
      <c r="D29" s="74"/>
      <c r="E29" s="74"/>
      <c r="F29" s="35"/>
    </row>
    <row r="30" spans="1:6" ht="14.1" customHeight="1">
      <c r="A30" s="12" t="s">
        <v>25</v>
      </c>
      <c r="B30" s="74">
        <v>796</v>
      </c>
      <c r="C30" s="74">
        <v>757</v>
      </c>
      <c r="D30" s="74"/>
      <c r="E30" s="74"/>
      <c r="F30" s="35"/>
    </row>
    <row r="31" spans="1:6" ht="14.1" customHeight="1">
      <c r="A31" s="12" t="s">
        <v>26</v>
      </c>
      <c r="B31" s="74">
        <v>94</v>
      </c>
      <c r="C31" s="74">
        <v>108</v>
      </c>
      <c r="D31" s="74"/>
      <c r="E31" s="74"/>
      <c r="F31" s="35"/>
    </row>
    <row r="32" spans="1:6" ht="14.1" customHeight="1">
      <c r="A32" s="12" t="s">
        <v>27</v>
      </c>
      <c r="B32" s="74">
        <v>4508</v>
      </c>
      <c r="C32" s="74">
        <v>4479.0444444444438</v>
      </c>
      <c r="D32" s="74"/>
      <c r="E32" s="74"/>
      <c r="F32" s="35"/>
    </row>
    <row r="33" spans="1:13" ht="24.95" customHeight="1">
      <c r="A33" s="80" t="s">
        <v>32</v>
      </c>
      <c r="B33" s="96">
        <f>SUM(B5:B7)+SUM(B10:B21)</f>
        <v>161527</v>
      </c>
      <c r="C33" s="96">
        <f>SUM(C5:C7)+SUM(C10:C21)</f>
        <v>165785</v>
      </c>
      <c r="D33" s="96">
        <f>SUM(D5:D7)+SUM(D10:D21)</f>
        <v>0</v>
      </c>
      <c r="E33" s="96">
        <f>SUM(E5:E7)+SUM(E10:E21)</f>
        <v>0</v>
      </c>
    </row>
    <row r="34" spans="1:13" ht="14.1" customHeight="1">
      <c r="A34" s="12" t="s">
        <v>28</v>
      </c>
      <c r="B34" s="97">
        <f>B22+B23+B24+B25+B31+B8</f>
        <v>30384</v>
      </c>
      <c r="C34" s="97">
        <f>C22+C23+C24+C25+C31+C8</f>
        <v>30718.266666666666</v>
      </c>
      <c r="D34" s="97">
        <f>D22+D23+D24+D25+D31+D8</f>
        <v>0</v>
      </c>
      <c r="E34" s="97">
        <f>E22+E23+E24+E25+E31+E8</f>
        <v>0</v>
      </c>
    </row>
    <row r="35" spans="1:13" ht="14.1" customHeight="1">
      <c r="A35" s="12" t="s">
        <v>29</v>
      </c>
      <c r="B35" s="97">
        <f>B32+B26+B27+B28+B29+B9+B30</f>
        <v>36544</v>
      </c>
      <c r="C35" s="97">
        <f>C32+C26+C27+C28+C29+C9+C30</f>
        <v>36578.044444444444</v>
      </c>
      <c r="D35" s="97">
        <f>D32+D26+D27+D28+D29+D9+D30</f>
        <v>0</v>
      </c>
      <c r="E35" s="97">
        <f>E32+E26+E27+E28+E29+E9+E30</f>
        <v>0</v>
      </c>
    </row>
    <row r="36" spans="1:13" ht="24.95" customHeight="1">
      <c r="A36" s="105" t="s">
        <v>33</v>
      </c>
      <c r="B36" s="117">
        <f>SUM(B33:B35)</f>
        <v>228455</v>
      </c>
      <c r="C36" s="117">
        <f t="shared" ref="C36:E36" si="0">SUM(C33:C35)</f>
        <v>233081.31111111111</v>
      </c>
      <c r="D36" s="117">
        <f t="shared" si="0"/>
        <v>0</v>
      </c>
      <c r="E36" s="117">
        <f t="shared" si="0"/>
        <v>0</v>
      </c>
    </row>
    <row r="37" spans="1:13" ht="12" customHeight="1">
      <c r="A37" s="19"/>
    </row>
    <row r="38" spans="1:13" ht="12" customHeight="1">
      <c r="A38" s="9" t="s">
        <v>59</v>
      </c>
    </row>
    <row r="40" spans="1:13" ht="12" customHeight="1">
      <c r="M40" s="40"/>
    </row>
    <row r="41" spans="1:13" ht="12" customHeight="1">
      <c r="M41" s="40"/>
    </row>
    <row r="42" spans="1:13" ht="12" customHeight="1">
      <c r="M42" s="40"/>
    </row>
    <row r="43" spans="1:13" ht="12" customHeight="1">
      <c r="M43" s="40"/>
    </row>
    <row r="44" spans="1:13" ht="12" customHeight="1">
      <c r="M44" s="40"/>
    </row>
    <row r="45" spans="1:13" ht="12" customHeight="1">
      <c r="M45" s="40"/>
    </row>
    <row r="46" spans="1:13" ht="12" customHeight="1">
      <c r="M46" s="40"/>
    </row>
    <row r="47" spans="1:13" ht="12" customHeight="1">
      <c r="M47" s="40"/>
    </row>
  </sheetData>
  <mergeCells count="2">
    <mergeCell ref="A1:K1"/>
    <mergeCell ref="A2:K2"/>
  </mergeCells>
  <pageMargins left="0.55118110236220474" right="0.35433070866141736" top="0.59055118110236227" bottom="0.59055118110236227" header="0.31496062992125984" footer="0.31496062992125984"/>
  <pageSetup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zoomScaleSheetLayoutView="100" workbookViewId="0">
      <selection activeCell="G9" sqref="G9"/>
    </sheetView>
  </sheetViews>
  <sheetFormatPr defaultColWidth="9.140625" defaultRowHeight="12" customHeight="1"/>
  <cols>
    <col min="1" max="1" width="23.42578125" style="84" customWidth="1"/>
    <col min="2" max="5" width="15.7109375" style="84" customWidth="1"/>
    <col min="6" max="10" width="9.85546875" style="84" bestFit="1" customWidth="1"/>
    <col min="11" max="11" width="10.140625" style="84" customWidth="1"/>
    <col min="12" max="12" width="9.85546875" style="84" bestFit="1" customWidth="1"/>
    <col min="13" max="16384" width="9.140625" style="84"/>
  </cols>
  <sheetData>
    <row r="1" spans="1:12" s="73" customFormat="1" ht="13.15" customHeight="1">
      <c r="A1" s="185" t="s">
        <v>108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88"/>
    </row>
    <row r="2" spans="1:12" s="73" customFormat="1" ht="13.15" customHeight="1">
      <c r="A2" s="186" t="s">
        <v>109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89"/>
    </row>
    <row r="3" spans="1:12" ht="9.75" customHeight="1">
      <c r="A3" s="19"/>
      <c r="J3" s="11"/>
      <c r="K3" s="11"/>
      <c r="L3" s="11"/>
    </row>
    <row r="4" spans="1:12" ht="26.1" customHeight="1">
      <c r="A4" s="109" t="s">
        <v>60</v>
      </c>
      <c r="B4" s="109" t="s">
        <v>43</v>
      </c>
      <c r="C4" s="109" t="s">
        <v>50</v>
      </c>
      <c r="D4" s="109" t="s">
        <v>61</v>
      </c>
      <c r="E4" s="109" t="s">
        <v>62</v>
      </c>
    </row>
    <row r="5" spans="1:12" ht="14.1" customHeight="1">
      <c r="A5" s="12" t="s">
        <v>0</v>
      </c>
      <c r="B5" s="74">
        <v>49599</v>
      </c>
      <c r="C5" s="74">
        <v>48745</v>
      </c>
      <c r="D5" s="74">
        <v>50537</v>
      </c>
      <c r="E5" s="74"/>
      <c r="F5" s="35"/>
    </row>
    <row r="6" spans="1:12" ht="14.1" customHeight="1">
      <c r="A6" s="12" t="s">
        <v>1</v>
      </c>
      <c r="B6" s="74">
        <v>49249</v>
      </c>
      <c r="C6" s="74">
        <v>51833</v>
      </c>
      <c r="D6" s="74">
        <v>52641</v>
      </c>
      <c r="E6" s="74"/>
      <c r="F6" s="35"/>
    </row>
    <row r="7" spans="1:12" ht="14.1" customHeight="1">
      <c r="A7" s="12" t="s">
        <v>3</v>
      </c>
      <c r="B7" s="74">
        <v>18614</v>
      </c>
      <c r="C7" s="74">
        <v>19476</v>
      </c>
      <c r="D7" s="74">
        <v>20048</v>
      </c>
      <c r="E7" s="74"/>
      <c r="F7" s="35"/>
    </row>
    <row r="8" spans="1:12" ht="14.1" customHeight="1">
      <c r="A8" s="15" t="s">
        <v>4</v>
      </c>
      <c r="B8" s="74">
        <v>20448</v>
      </c>
      <c r="C8" s="74">
        <v>20041.266666666666</v>
      </c>
      <c r="D8" s="74">
        <v>20776</v>
      </c>
      <c r="E8" s="74"/>
      <c r="F8" s="35"/>
    </row>
    <row r="9" spans="1:12" ht="14.1" customHeight="1">
      <c r="A9" s="12" t="s">
        <v>5</v>
      </c>
      <c r="B9" s="74">
        <v>13107</v>
      </c>
      <c r="C9" s="74">
        <v>13092</v>
      </c>
      <c r="D9" s="74">
        <v>13559</v>
      </c>
      <c r="E9" s="74"/>
      <c r="F9" s="35"/>
    </row>
    <row r="10" spans="1:12" ht="14.1" customHeight="1">
      <c r="A10" s="12" t="s">
        <v>6</v>
      </c>
      <c r="B10" s="74">
        <v>6370</v>
      </c>
      <c r="C10" s="74">
        <v>6081</v>
      </c>
      <c r="D10" s="74">
        <v>6535</v>
      </c>
      <c r="E10" s="74"/>
      <c r="F10" s="35"/>
    </row>
    <row r="11" spans="1:12" ht="14.1" customHeight="1">
      <c r="A11" s="12" t="s">
        <v>7</v>
      </c>
      <c r="B11" s="37">
        <v>14286</v>
      </c>
      <c r="C11" s="75">
        <v>14234</v>
      </c>
      <c r="D11" s="74">
        <v>14914</v>
      </c>
      <c r="E11" s="74"/>
      <c r="F11" s="35"/>
    </row>
    <row r="12" spans="1:12" ht="14.1" customHeight="1">
      <c r="A12" s="12" t="s">
        <v>8</v>
      </c>
      <c r="B12" s="74">
        <v>5082</v>
      </c>
      <c r="C12" s="74">
        <v>5644</v>
      </c>
      <c r="D12" s="74">
        <v>6656</v>
      </c>
      <c r="E12" s="74"/>
      <c r="F12" s="35"/>
    </row>
    <row r="13" spans="1:12" ht="14.1" customHeight="1">
      <c r="A13" s="12" t="s">
        <v>9</v>
      </c>
      <c r="B13" s="74">
        <v>892</v>
      </c>
      <c r="C13" s="74">
        <v>920</v>
      </c>
      <c r="D13" s="74">
        <v>968</v>
      </c>
      <c r="E13" s="74"/>
      <c r="F13" s="35"/>
    </row>
    <row r="14" spans="1:12" ht="14.1" customHeight="1">
      <c r="A14" s="12" t="s">
        <v>10</v>
      </c>
      <c r="B14" s="74">
        <v>2381</v>
      </c>
      <c r="C14" s="74">
        <v>2758</v>
      </c>
      <c r="D14" s="74">
        <v>2950</v>
      </c>
      <c r="E14" s="74"/>
      <c r="F14" s="35"/>
    </row>
    <row r="15" spans="1:12" ht="14.1" customHeight="1">
      <c r="A15" s="12" t="s">
        <v>11</v>
      </c>
      <c r="B15" s="74">
        <v>2423</v>
      </c>
      <c r="C15" s="74">
        <v>2502</v>
      </c>
      <c r="D15" s="74">
        <v>2536</v>
      </c>
      <c r="E15" s="74"/>
      <c r="F15" s="35"/>
    </row>
    <row r="16" spans="1:12" ht="14.1" customHeight="1">
      <c r="A16" s="15" t="s">
        <v>12</v>
      </c>
      <c r="B16" s="74">
        <v>414</v>
      </c>
      <c r="C16" s="74">
        <v>500</v>
      </c>
      <c r="D16" s="74">
        <v>792</v>
      </c>
      <c r="E16" s="74"/>
      <c r="F16" s="35"/>
    </row>
    <row r="17" spans="1:6" ht="14.1" customHeight="1">
      <c r="A17" s="15" t="s">
        <v>2</v>
      </c>
      <c r="B17" s="74">
        <v>11337</v>
      </c>
      <c r="C17" s="74">
        <v>12129</v>
      </c>
      <c r="D17" s="74">
        <v>13657</v>
      </c>
      <c r="E17" s="74"/>
      <c r="F17" s="35"/>
    </row>
    <row r="18" spans="1:6" ht="14.1" customHeight="1">
      <c r="A18" s="15" t="s">
        <v>13</v>
      </c>
      <c r="B18" s="74">
        <v>880</v>
      </c>
      <c r="C18" s="74">
        <v>963</v>
      </c>
      <c r="D18" s="74">
        <v>995</v>
      </c>
      <c r="E18" s="74"/>
      <c r="F18" s="35"/>
    </row>
    <row r="19" spans="1:6" ht="14.1" customHeight="1">
      <c r="A19" s="12" t="s">
        <v>14</v>
      </c>
      <c r="B19" s="74">
        <v>0</v>
      </c>
      <c r="C19" s="74">
        <v>0</v>
      </c>
      <c r="D19" s="74">
        <v>0</v>
      </c>
      <c r="E19" s="74"/>
      <c r="F19" s="35"/>
    </row>
    <row r="20" spans="1:6" ht="14.1" customHeight="1">
      <c r="A20" s="12" t="s">
        <v>15</v>
      </c>
      <c r="B20" s="74">
        <v>0</v>
      </c>
      <c r="C20" s="74">
        <v>0</v>
      </c>
      <c r="D20" s="74">
        <v>0</v>
      </c>
      <c r="E20" s="74"/>
      <c r="F20" s="35"/>
    </row>
    <row r="21" spans="1:6" ht="14.1" customHeight="1">
      <c r="A21" s="12" t="s">
        <v>16</v>
      </c>
      <c r="B21" s="74">
        <v>0</v>
      </c>
      <c r="C21" s="74">
        <v>0</v>
      </c>
      <c r="D21" s="74">
        <v>0</v>
      </c>
      <c r="E21" s="74"/>
      <c r="F21" s="35"/>
    </row>
    <row r="22" spans="1:6" ht="14.1" customHeight="1">
      <c r="A22" s="12" t="s">
        <v>17</v>
      </c>
      <c r="B22" s="76">
        <v>2935</v>
      </c>
      <c r="C22" s="74">
        <v>2973</v>
      </c>
      <c r="D22" s="74">
        <v>2983</v>
      </c>
      <c r="E22" s="74"/>
      <c r="F22" s="35"/>
    </row>
    <row r="23" spans="1:6" ht="14.1" customHeight="1">
      <c r="A23" s="12" t="s">
        <v>18</v>
      </c>
      <c r="B23" s="74">
        <v>908</v>
      </c>
      <c r="C23" s="74">
        <v>1177</v>
      </c>
      <c r="D23" s="74">
        <v>1264</v>
      </c>
      <c r="E23" s="74"/>
      <c r="F23" s="35"/>
    </row>
    <row r="24" spans="1:6" ht="14.1" customHeight="1">
      <c r="A24" s="12" t="s">
        <v>19</v>
      </c>
      <c r="B24" s="74">
        <v>2516</v>
      </c>
      <c r="C24" s="74">
        <v>2807</v>
      </c>
      <c r="D24" s="74">
        <v>2906</v>
      </c>
      <c r="E24" s="74"/>
      <c r="F24" s="35"/>
    </row>
    <row r="25" spans="1:6" ht="14.1" customHeight="1">
      <c r="A25" s="12" t="s">
        <v>20</v>
      </c>
      <c r="B25" s="74">
        <v>3483</v>
      </c>
      <c r="C25" s="74">
        <v>3612</v>
      </c>
      <c r="D25" s="74">
        <v>3702</v>
      </c>
      <c r="E25" s="74"/>
      <c r="F25" s="35"/>
    </row>
    <row r="26" spans="1:6" ht="14.1" customHeight="1">
      <c r="A26" s="12" t="s">
        <v>21</v>
      </c>
      <c r="B26" s="74">
        <v>2965</v>
      </c>
      <c r="C26" s="74">
        <v>3128</v>
      </c>
      <c r="D26" s="74">
        <v>3121</v>
      </c>
      <c r="E26" s="74"/>
      <c r="F26" s="35"/>
    </row>
    <row r="27" spans="1:6" ht="14.1" customHeight="1">
      <c r="A27" s="12" t="s">
        <v>22</v>
      </c>
      <c r="B27" s="74">
        <v>10399</v>
      </c>
      <c r="C27" s="74">
        <v>10355</v>
      </c>
      <c r="D27" s="74">
        <v>10734</v>
      </c>
      <c r="E27" s="74"/>
      <c r="F27" s="35"/>
    </row>
    <row r="28" spans="1:6" ht="14.1" customHeight="1">
      <c r="A28" s="12" t="s">
        <v>23</v>
      </c>
      <c r="B28" s="74">
        <v>4102</v>
      </c>
      <c r="C28" s="74">
        <v>4063</v>
      </c>
      <c r="D28" s="74">
        <v>4090</v>
      </c>
      <c r="E28" s="74"/>
      <c r="F28" s="35"/>
    </row>
    <row r="29" spans="1:6" ht="14.1" customHeight="1">
      <c r="A29" s="12" t="s">
        <v>24</v>
      </c>
      <c r="B29" s="74">
        <v>667</v>
      </c>
      <c r="C29" s="74">
        <v>704</v>
      </c>
      <c r="D29" s="74">
        <v>728</v>
      </c>
      <c r="E29" s="74"/>
      <c r="F29" s="35"/>
    </row>
    <row r="30" spans="1:6" ht="14.1" customHeight="1">
      <c r="A30" s="12" t="s">
        <v>25</v>
      </c>
      <c r="B30" s="74">
        <v>796</v>
      </c>
      <c r="C30" s="74">
        <v>757</v>
      </c>
      <c r="D30" s="74">
        <v>812</v>
      </c>
      <c r="E30" s="74"/>
      <c r="F30" s="35"/>
    </row>
    <row r="31" spans="1:6" ht="14.1" customHeight="1">
      <c r="A31" s="12" t="s">
        <v>26</v>
      </c>
      <c r="B31" s="74">
        <v>94</v>
      </c>
      <c r="C31" s="74">
        <v>108</v>
      </c>
      <c r="D31" s="74">
        <v>99</v>
      </c>
      <c r="E31" s="74"/>
      <c r="F31" s="35"/>
    </row>
    <row r="32" spans="1:6" ht="14.1" customHeight="1">
      <c r="A32" s="12" t="s">
        <v>27</v>
      </c>
      <c r="B32" s="74">
        <v>4508</v>
      </c>
      <c r="C32" s="74">
        <v>4479.0444444444438</v>
      </c>
      <c r="D32" s="74">
        <v>4628</v>
      </c>
      <c r="E32" s="74"/>
      <c r="F32" s="35"/>
    </row>
    <row r="33" spans="1:13" ht="24.95" customHeight="1">
      <c r="A33" s="80" t="s">
        <v>32</v>
      </c>
      <c r="B33" s="96">
        <f>SUM(B5:B7)+SUM(B10:B21)</f>
        <v>161527</v>
      </c>
      <c r="C33" s="96">
        <f>SUM(C5:C7)+SUM(C10:C21)</f>
        <v>165785</v>
      </c>
      <c r="D33" s="96">
        <f>SUM(D5:D7)+SUM(D10:D21)</f>
        <v>173229</v>
      </c>
      <c r="E33" s="96">
        <f>SUM(E5:E7)+SUM(E10:E21)</f>
        <v>0</v>
      </c>
    </row>
    <row r="34" spans="1:13" ht="14.1" customHeight="1">
      <c r="A34" s="12" t="s">
        <v>28</v>
      </c>
      <c r="B34" s="97">
        <f>B22+B23+B24+B25+B31+B8</f>
        <v>30384</v>
      </c>
      <c r="C34" s="97">
        <f>C22+C23+C24+C25+C31+C8</f>
        <v>30718.266666666666</v>
      </c>
      <c r="D34" s="97">
        <f>D22+D23+D24+D25+D31+D8</f>
        <v>31730</v>
      </c>
      <c r="E34" s="97">
        <f>E22+E23+E24+E25+E31+E8</f>
        <v>0</v>
      </c>
    </row>
    <row r="35" spans="1:13" ht="14.1" customHeight="1">
      <c r="A35" s="12" t="s">
        <v>29</v>
      </c>
      <c r="B35" s="97">
        <f>B32+B26+B27+B28+B29+B9+B30</f>
        <v>36544</v>
      </c>
      <c r="C35" s="97">
        <f>C32+C26+C27+C28+C29+C9+C30</f>
        <v>36578.044444444444</v>
      </c>
      <c r="D35" s="97">
        <f>D32+D26+D27+D28+D29+D9+D30</f>
        <v>37672</v>
      </c>
      <c r="E35" s="97">
        <f>E32+E26+E27+E28+E29+E9+E30</f>
        <v>0</v>
      </c>
    </row>
    <row r="36" spans="1:13" ht="24.95" customHeight="1">
      <c r="A36" s="105" t="s">
        <v>33</v>
      </c>
      <c r="B36" s="117">
        <f>SUM(B33:B35)</f>
        <v>228455</v>
      </c>
      <c r="C36" s="117">
        <f t="shared" ref="C36:E36" si="0">SUM(C33:C35)</f>
        <v>233081.31111111111</v>
      </c>
      <c r="D36" s="117">
        <f t="shared" si="0"/>
        <v>242631</v>
      </c>
      <c r="E36" s="117">
        <f t="shared" si="0"/>
        <v>0</v>
      </c>
    </row>
    <row r="37" spans="1:13" ht="12" customHeight="1">
      <c r="A37" s="19"/>
    </row>
    <row r="38" spans="1:13" ht="12" customHeight="1">
      <c r="A38" s="9" t="s">
        <v>59</v>
      </c>
    </row>
    <row r="40" spans="1:13" ht="12" customHeight="1">
      <c r="M40" s="40"/>
    </row>
    <row r="41" spans="1:13" ht="12" customHeight="1">
      <c r="M41" s="40"/>
    </row>
    <row r="42" spans="1:13" ht="12" customHeight="1">
      <c r="M42" s="40"/>
    </row>
    <row r="43" spans="1:13" ht="12" customHeight="1">
      <c r="M43" s="40"/>
    </row>
    <row r="44" spans="1:13" ht="12" customHeight="1">
      <c r="M44" s="40"/>
    </row>
    <row r="45" spans="1:13" ht="12" customHeight="1">
      <c r="M45" s="40"/>
    </row>
    <row r="46" spans="1:13" ht="12" customHeight="1">
      <c r="M46" s="40"/>
    </row>
    <row r="47" spans="1:13" ht="12" customHeight="1">
      <c r="M47" s="40"/>
    </row>
  </sheetData>
  <mergeCells count="2">
    <mergeCell ref="A1:K1"/>
    <mergeCell ref="A2:K2"/>
  </mergeCells>
  <pageMargins left="0.55118110236220474" right="0.35433070866141736" top="0.59055118110236227" bottom="0.59055118110236227" header="0.31496062992125984" footer="0.31496062992125984"/>
  <pageSetup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zoomScaleSheetLayoutView="100" workbookViewId="0">
      <selection activeCell="B5" sqref="B5"/>
    </sheetView>
  </sheetViews>
  <sheetFormatPr defaultColWidth="9.140625" defaultRowHeight="12" customHeight="1"/>
  <cols>
    <col min="1" max="1" width="23.42578125" style="84" customWidth="1"/>
    <col min="2" max="5" width="15.7109375" style="84" customWidth="1"/>
    <col min="6" max="10" width="9.85546875" style="84" bestFit="1" customWidth="1"/>
    <col min="11" max="11" width="10.140625" style="84" customWidth="1"/>
    <col min="12" max="12" width="9.85546875" style="84" bestFit="1" customWidth="1"/>
    <col min="13" max="16384" width="9.140625" style="84"/>
  </cols>
  <sheetData>
    <row r="1" spans="1:12" s="73" customFormat="1" ht="13.15" customHeight="1">
      <c r="A1" s="185" t="s">
        <v>124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88"/>
    </row>
    <row r="2" spans="1:12" s="73" customFormat="1" ht="13.15" customHeight="1">
      <c r="A2" s="186" t="s">
        <v>125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89"/>
    </row>
    <row r="3" spans="1:12" ht="9.75" customHeight="1">
      <c r="A3" s="19"/>
      <c r="J3" s="11"/>
      <c r="K3" s="11"/>
      <c r="L3" s="11"/>
    </row>
    <row r="4" spans="1:12" ht="26.1" customHeight="1">
      <c r="A4" s="109" t="s">
        <v>60</v>
      </c>
      <c r="B4" s="109" t="s">
        <v>43</v>
      </c>
      <c r="C4" s="109" t="s">
        <v>50</v>
      </c>
      <c r="D4" s="109" t="s">
        <v>61</v>
      </c>
      <c r="E4" s="109" t="s">
        <v>62</v>
      </c>
    </row>
    <row r="5" spans="1:12" ht="14.1" customHeight="1">
      <c r="A5" s="12" t="s">
        <v>0</v>
      </c>
      <c r="B5" s="74">
        <v>49599</v>
      </c>
      <c r="C5" s="74">
        <v>48745</v>
      </c>
      <c r="D5" s="74">
        <v>50579</v>
      </c>
      <c r="E5" s="74">
        <v>51908</v>
      </c>
      <c r="F5" s="35"/>
    </row>
    <row r="6" spans="1:12" ht="14.1" customHeight="1">
      <c r="A6" s="12" t="s">
        <v>1</v>
      </c>
      <c r="B6" s="74">
        <v>49249</v>
      </c>
      <c r="C6" s="74">
        <v>51833</v>
      </c>
      <c r="D6" s="74">
        <v>52642</v>
      </c>
      <c r="E6" s="74">
        <v>52760</v>
      </c>
      <c r="F6" s="35"/>
    </row>
    <row r="7" spans="1:12" ht="14.1" customHeight="1">
      <c r="A7" s="12" t="s">
        <v>3</v>
      </c>
      <c r="B7" s="74">
        <v>18614</v>
      </c>
      <c r="C7" s="74">
        <v>19476</v>
      </c>
      <c r="D7" s="74">
        <v>20045</v>
      </c>
      <c r="E7" s="74">
        <v>20244</v>
      </c>
      <c r="F7" s="35"/>
    </row>
    <row r="8" spans="1:12" ht="14.1" customHeight="1">
      <c r="A8" s="15" t="s">
        <v>4</v>
      </c>
      <c r="B8" s="74">
        <v>20499</v>
      </c>
      <c r="C8" s="74">
        <v>20064</v>
      </c>
      <c r="D8" s="74">
        <v>20903</v>
      </c>
      <c r="E8" s="74">
        <v>20647</v>
      </c>
      <c r="F8" s="35"/>
    </row>
    <row r="9" spans="1:12" ht="14.1" customHeight="1">
      <c r="A9" s="12" t="s">
        <v>5</v>
      </c>
      <c r="B9" s="74">
        <v>13109</v>
      </c>
      <c r="C9" s="74">
        <v>13098</v>
      </c>
      <c r="D9" s="74">
        <v>13378</v>
      </c>
      <c r="E9" s="74">
        <v>14013</v>
      </c>
      <c r="F9" s="35"/>
    </row>
    <row r="10" spans="1:12" ht="14.1" customHeight="1">
      <c r="A10" s="12" t="s">
        <v>6</v>
      </c>
      <c r="B10" s="74">
        <v>6370</v>
      </c>
      <c r="C10" s="74">
        <v>6080</v>
      </c>
      <c r="D10" s="74">
        <v>6535</v>
      </c>
      <c r="E10" s="74">
        <v>6688</v>
      </c>
      <c r="F10" s="35"/>
    </row>
    <row r="11" spans="1:12" ht="14.1" customHeight="1">
      <c r="A11" s="12" t="s">
        <v>7</v>
      </c>
      <c r="B11" s="37">
        <v>14286</v>
      </c>
      <c r="C11" s="75">
        <v>14234</v>
      </c>
      <c r="D11" s="74">
        <v>14914</v>
      </c>
      <c r="E11" s="74">
        <v>14879</v>
      </c>
      <c r="F11" s="35"/>
    </row>
    <row r="12" spans="1:12" ht="14.1" customHeight="1">
      <c r="A12" s="12" t="s">
        <v>8</v>
      </c>
      <c r="B12" s="74">
        <v>5082</v>
      </c>
      <c r="C12" s="74">
        <v>5654</v>
      </c>
      <c r="D12" s="74">
        <v>6482</v>
      </c>
      <c r="E12" s="74">
        <v>6502</v>
      </c>
      <c r="F12" s="35"/>
    </row>
    <row r="13" spans="1:12" ht="14.1" customHeight="1">
      <c r="A13" s="12" t="s">
        <v>9</v>
      </c>
      <c r="B13" s="74">
        <v>892</v>
      </c>
      <c r="C13" s="74">
        <v>920</v>
      </c>
      <c r="D13" s="74">
        <v>968</v>
      </c>
      <c r="E13" s="74">
        <v>1008</v>
      </c>
      <c r="F13" s="35"/>
    </row>
    <row r="14" spans="1:12" ht="14.1" customHeight="1">
      <c r="A14" s="12" t="s">
        <v>10</v>
      </c>
      <c r="B14" s="74">
        <v>2380</v>
      </c>
      <c r="C14" s="74">
        <v>2762</v>
      </c>
      <c r="D14" s="74">
        <v>2958</v>
      </c>
      <c r="E14" s="74">
        <v>2684</v>
      </c>
      <c r="F14" s="35"/>
    </row>
    <row r="15" spans="1:12" ht="14.1" customHeight="1">
      <c r="A15" s="12" t="s">
        <v>11</v>
      </c>
      <c r="B15" s="74">
        <v>2424</v>
      </c>
      <c r="C15" s="74">
        <v>2502</v>
      </c>
      <c r="D15" s="74">
        <v>2536</v>
      </c>
      <c r="E15" s="74">
        <v>2850</v>
      </c>
      <c r="F15" s="35"/>
    </row>
    <row r="16" spans="1:12" ht="14.1" customHeight="1">
      <c r="A16" s="15" t="s">
        <v>12</v>
      </c>
      <c r="B16" s="74">
        <v>414</v>
      </c>
      <c r="C16" s="74">
        <v>500</v>
      </c>
      <c r="D16" s="74">
        <v>792</v>
      </c>
      <c r="E16" s="74">
        <v>796</v>
      </c>
      <c r="F16" s="35"/>
    </row>
    <row r="17" spans="1:6" ht="14.1" customHeight="1">
      <c r="A17" s="15" t="s">
        <v>2</v>
      </c>
      <c r="B17" s="74">
        <v>11340</v>
      </c>
      <c r="C17" s="74">
        <v>12131</v>
      </c>
      <c r="D17" s="74">
        <v>13718</v>
      </c>
      <c r="E17" s="74">
        <v>14893</v>
      </c>
      <c r="F17" s="35"/>
    </row>
    <row r="18" spans="1:6" ht="14.1" customHeight="1">
      <c r="A18" s="15" t="s">
        <v>13</v>
      </c>
      <c r="B18" s="74">
        <v>880</v>
      </c>
      <c r="C18" s="74">
        <v>963</v>
      </c>
      <c r="D18" s="74">
        <v>995</v>
      </c>
      <c r="E18" s="74">
        <v>1011</v>
      </c>
      <c r="F18" s="35"/>
    </row>
    <row r="19" spans="1:6" ht="14.1" customHeight="1">
      <c r="A19" s="12" t="s">
        <v>14</v>
      </c>
      <c r="B19" s="74">
        <v>0</v>
      </c>
      <c r="C19" s="74">
        <v>0</v>
      </c>
      <c r="D19" s="74">
        <v>0</v>
      </c>
      <c r="E19" s="74">
        <v>0</v>
      </c>
      <c r="F19" s="35"/>
    </row>
    <row r="20" spans="1:6" ht="14.1" customHeight="1">
      <c r="A20" s="12" t="s">
        <v>15</v>
      </c>
      <c r="B20" s="74">
        <v>0</v>
      </c>
      <c r="C20" s="74">
        <v>0</v>
      </c>
      <c r="D20" s="74">
        <v>0</v>
      </c>
      <c r="E20" s="74">
        <v>0</v>
      </c>
      <c r="F20" s="35"/>
    </row>
    <row r="21" spans="1:6" ht="14.1" customHeight="1">
      <c r="A21" s="12" t="s">
        <v>16</v>
      </c>
      <c r="B21" s="74">
        <v>0</v>
      </c>
      <c r="C21" s="74">
        <v>0</v>
      </c>
      <c r="D21" s="74">
        <v>0</v>
      </c>
      <c r="E21" s="74">
        <v>0</v>
      </c>
      <c r="F21" s="35"/>
    </row>
    <row r="22" spans="1:6" ht="14.1" customHeight="1">
      <c r="A22" s="12" t="s">
        <v>17</v>
      </c>
      <c r="B22" s="76">
        <v>2958</v>
      </c>
      <c r="C22" s="74">
        <v>2979</v>
      </c>
      <c r="D22" s="74">
        <v>3006</v>
      </c>
      <c r="E22" s="74">
        <v>3167</v>
      </c>
      <c r="F22" s="35"/>
    </row>
    <row r="23" spans="1:6" ht="14.1" customHeight="1">
      <c r="A23" s="12" t="s">
        <v>18</v>
      </c>
      <c r="B23" s="74">
        <v>908</v>
      </c>
      <c r="C23" s="74">
        <v>1176</v>
      </c>
      <c r="D23" s="74">
        <v>1264</v>
      </c>
      <c r="E23" s="74">
        <v>1272</v>
      </c>
      <c r="F23" s="35"/>
    </row>
    <row r="24" spans="1:6" ht="14.1" customHeight="1">
      <c r="A24" s="12" t="s">
        <v>19</v>
      </c>
      <c r="B24" s="74">
        <v>2516</v>
      </c>
      <c r="C24" s="74">
        <v>2807</v>
      </c>
      <c r="D24" s="74">
        <v>2906</v>
      </c>
      <c r="E24" s="74">
        <v>3172</v>
      </c>
      <c r="F24" s="35"/>
    </row>
    <row r="25" spans="1:6" ht="14.1" customHeight="1">
      <c r="A25" s="12" t="s">
        <v>20</v>
      </c>
      <c r="B25" s="74">
        <v>3526</v>
      </c>
      <c r="C25" s="74">
        <v>3597</v>
      </c>
      <c r="D25" s="74">
        <v>3679</v>
      </c>
      <c r="E25" s="74">
        <v>3831</v>
      </c>
      <c r="F25" s="35"/>
    </row>
    <row r="26" spans="1:6" ht="14.1" customHeight="1">
      <c r="A26" s="12" t="s">
        <v>21</v>
      </c>
      <c r="B26" s="74">
        <v>2965</v>
      </c>
      <c r="C26" s="74">
        <v>3128</v>
      </c>
      <c r="D26" s="74">
        <v>3148</v>
      </c>
      <c r="E26" s="74">
        <v>3198</v>
      </c>
      <c r="F26" s="35"/>
    </row>
    <row r="27" spans="1:6" ht="14.1" customHeight="1">
      <c r="A27" s="12" t="s">
        <v>22</v>
      </c>
      <c r="B27" s="74">
        <v>10399</v>
      </c>
      <c r="C27" s="74">
        <v>10360</v>
      </c>
      <c r="D27" s="74">
        <v>10623</v>
      </c>
      <c r="E27" s="74">
        <v>10695</v>
      </c>
      <c r="F27" s="35"/>
    </row>
    <row r="28" spans="1:6" ht="14.1" customHeight="1">
      <c r="A28" s="12" t="s">
        <v>23</v>
      </c>
      <c r="B28" s="74">
        <v>4102</v>
      </c>
      <c r="C28" s="74">
        <v>4070</v>
      </c>
      <c r="D28" s="74">
        <v>4086</v>
      </c>
      <c r="E28" s="74">
        <v>4490</v>
      </c>
      <c r="F28" s="35"/>
    </row>
    <row r="29" spans="1:6" ht="14.1" customHeight="1">
      <c r="A29" s="12" t="s">
        <v>24</v>
      </c>
      <c r="B29" s="74">
        <v>668</v>
      </c>
      <c r="C29" s="74">
        <v>702</v>
      </c>
      <c r="D29" s="74">
        <v>728</v>
      </c>
      <c r="E29" s="74">
        <v>700</v>
      </c>
      <c r="F29" s="35"/>
    </row>
    <row r="30" spans="1:6" ht="14.1" customHeight="1">
      <c r="A30" s="12" t="s">
        <v>25</v>
      </c>
      <c r="B30" s="74">
        <v>796</v>
      </c>
      <c r="C30" s="74">
        <v>750</v>
      </c>
      <c r="D30" s="74">
        <v>802</v>
      </c>
      <c r="E30" s="74">
        <v>762</v>
      </c>
      <c r="F30" s="35"/>
    </row>
    <row r="31" spans="1:6" ht="14.1" customHeight="1">
      <c r="A31" s="12" t="s">
        <v>26</v>
      </c>
      <c r="B31" s="74">
        <v>94</v>
      </c>
      <c r="C31" s="74">
        <v>108</v>
      </c>
      <c r="D31" s="74">
        <v>102</v>
      </c>
      <c r="E31" s="74">
        <v>104</v>
      </c>
      <c r="F31" s="35"/>
    </row>
    <row r="32" spans="1:6" ht="14.1" customHeight="1">
      <c r="A32" s="12" t="s">
        <v>27</v>
      </c>
      <c r="B32" s="74">
        <v>4510</v>
      </c>
      <c r="C32" s="74">
        <v>4518</v>
      </c>
      <c r="D32" s="74">
        <v>4628</v>
      </c>
      <c r="E32" s="74">
        <v>4453</v>
      </c>
      <c r="F32" s="35"/>
    </row>
    <row r="33" spans="1:13" ht="24.95" customHeight="1">
      <c r="A33" s="80" t="s">
        <v>32</v>
      </c>
      <c r="B33" s="96">
        <f>SUM(B5:B7)+SUM(B10:B21)</f>
        <v>161530</v>
      </c>
      <c r="C33" s="96">
        <f>SUM(C5:C7)+SUM(C10:C21)</f>
        <v>165800</v>
      </c>
      <c r="D33" s="96">
        <f>SUM(D5:D7)+SUM(D10:D21)</f>
        <v>173164</v>
      </c>
      <c r="E33" s="96">
        <f>SUM(E5:E7)+SUM(E10:E21)</f>
        <v>176223</v>
      </c>
    </row>
    <row r="34" spans="1:13" ht="14.1" customHeight="1">
      <c r="A34" s="12" t="s">
        <v>28</v>
      </c>
      <c r="B34" s="97">
        <f>B22+B23+B24+B25+B31+B8</f>
        <v>30501</v>
      </c>
      <c r="C34" s="97">
        <f>C22+C23+C24+C25+C31+C8</f>
        <v>30731</v>
      </c>
      <c r="D34" s="97">
        <f>D22+D23+D24+D25+D31+D8</f>
        <v>31860</v>
      </c>
      <c r="E34" s="97">
        <f>E22+E23+E24+E25+E31+E8</f>
        <v>32193</v>
      </c>
    </row>
    <row r="35" spans="1:13" ht="14.1" customHeight="1">
      <c r="A35" s="12" t="s">
        <v>29</v>
      </c>
      <c r="B35" s="97">
        <f>B32+B26+B27+B28+B29+B9+B30</f>
        <v>36549</v>
      </c>
      <c r="C35" s="97">
        <f>C32+C26+C27+C28+C29+C9+C30</f>
        <v>36626</v>
      </c>
      <c r="D35" s="97">
        <f>D32+D26+D27+D28+D29+D9+D30</f>
        <v>37393</v>
      </c>
      <c r="E35" s="97">
        <f>E32+E26+E27+E28+E29+E9+E30</f>
        <v>38311</v>
      </c>
    </row>
    <row r="36" spans="1:13" ht="24.95" customHeight="1">
      <c r="A36" s="105" t="s">
        <v>33</v>
      </c>
      <c r="B36" s="117">
        <f>SUM(B33:B35)</f>
        <v>228580</v>
      </c>
      <c r="C36" s="117">
        <f t="shared" ref="C36:E36" si="0">SUM(C33:C35)</f>
        <v>233157</v>
      </c>
      <c r="D36" s="117">
        <f t="shared" si="0"/>
        <v>242417</v>
      </c>
      <c r="E36" s="117">
        <f t="shared" si="0"/>
        <v>246727</v>
      </c>
    </row>
    <row r="37" spans="1:13" ht="12" customHeight="1">
      <c r="A37" s="19"/>
    </row>
    <row r="38" spans="1:13" ht="12" customHeight="1">
      <c r="A38" s="9" t="s">
        <v>59</v>
      </c>
    </row>
    <row r="40" spans="1:13" ht="12" customHeight="1">
      <c r="M40" s="40"/>
    </row>
    <row r="41" spans="1:13" ht="12" customHeight="1">
      <c r="M41" s="40"/>
    </row>
    <row r="42" spans="1:13" ht="12" customHeight="1">
      <c r="M42" s="40"/>
    </row>
    <row r="43" spans="1:13" ht="12" customHeight="1">
      <c r="M43" s="40"/>
    </row>
    <row r="44" spans="1:13" ht="12" customHeight="1">
      <c r="M44" s="40"/>
    </row>
    <row r="45" spans="1:13" ht="12" customHeight="1">
      <c r="M45" s="40"/>
    </row>
    <row r="46" spans="1:13" ht="12" customHeight="1">
      <c r="M46" s="40"/>
    </row>
    <row r="47" spans="1:13" ht="12" customHeight="1">
      <c r="M47" s="40"/>
    </row>
  </sheetData>
  <mergeCells count="2">
    <mergeCell ref="A1:K1"/>
    <mergeCell ref="A2:K2"/>
  </mergeCells>
  <pageMargins left="0.55118110236220474" right="0.35433070866141736" top="0.59055118110236227" bottom="0.59055118110236227" header="0.31496062992125984" footer="0.31496062992125984"/>
  <pageSetup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80" zoomScaleNormal="80" workbookViewId="0">
      <selection activeCell="B15" sqref="B15"/>
    </sheetView>
  </sheetViews>
  <sheetFormatPr defaultColWidth="9.140625" defaultRowHeight="12.6" customHeight="1"/>
  <cols>
    <col min="1" max="1" width="23.42578125" style="21" customWidth="1"/>
    <col min="2" max="4" width="12.7109375" style="21" customWidth="1"/>
    <col min="5" max="5" width="0.85546875" style="21" customWidth="1"/>
    <col min="6" max="8" width="12.7109375" style="21" customWidth="1"/>
    <col min="9" max="9" width="0.85546875" style="21" customWidth="1"/>
    <col min="10" max="12" width="12.7109375" style="21" customWidth="1"/>
    <col min="13" max="16384" width="9.140625" style="21"/>
  </cols>
  <sheetData>
    <row r="1" spans="1:13" s="77" customFormat="1" ht="13.15" customHeight="1">
      <c r="A1" s="90" t="s">
        <v>78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s="77" customFormat="1" ht="13.15" customHeight="1">
      <c r="A2" s="91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4" spans="1:13" ht="12.6" customHeight="1">
      <c r="A4" s="169" t="s">
        <v>54</v>
      </c>
      <c r="B4" s="169" t="s">
        <v>34</v>
      </c>
      <c r="C4" s="174"/>
      <c r="D4" s="174"/>
      <c r="E4" s="110"/>
      <c r="F4" s="169" t="s">
        <v>35</v>
      </c>
      <c r="G4" s="174"/>
      <c r="H4" s="174"/>
      <c r="I4" s="110"/>
      <c r="J4" s="169" t="s">
        <v>36</v>
      </c>
      <c r="K4" s="174"/>
      <c r="L4" s="174"/>
    </row>
    <row r="5" spans="1:13" ht="12.6" customHeight="1">
      <c r="A5" s="170"/>
      <c r="B5" s="175"/>
      <c r="C5" s="175"/>
      <c r="D5" s="175"/>
      <c r="E5" s="100"/>
      <c r="F5" s="175"/>
      <c r="G5" s="175"/>
      <c r="H5" s="175"/>
      <c r="I5" s="100"/>
      <c r="J5" s="175"/>
      <c r="K5" s="175"/>
      <c r="L5" s="175"/>
    </row>
    <row r="6" spans="1:13" ht="17.100000000000001" customHeight="1">
      <c r="A6" s="170"/>
      <c r="B6" s="169" t="s">
        <v>52</v>
      </c>
      <c r="C6" s="169" t="s">
        <v>53</v>
      </c>
      <c r="D6" s="169" t="s">
        <v>40</v>
      </c>
      <c r="E6" s="99"/>
      <c r="F6" s="169" t="s">
        <v>52</v>
      </c>
      <c r="G6" s="169" t="s">
        <v>53</v>
      </c>
      <c r="H6" s="169" t="s">
        <v>40</v>
      </c>
      <c r="I6" s="99"/>
      <c r="J6" s="169" t="s">
        <v>52</v>
      </c>
      <c r="K6" s="169" t="s">
        <v>53</v>
      </c>
      <c r="L6" s="169" t="s">
        <v>40</v>
      </c>
    </row>
    <row r="7" spans="1:13" ht="17.100000000000001" customHeight="1">
      <c r="A7" s="170"/>
      <c r="B7" s="170"/>
      <c r="C7" s="170"/>
      <c r="D7" s="170"/>
      <c r="E7" s="99"/>
      <c r="F7" s="170"/>
      <c r="G7" s="170"/>
      <c r="H7" s="170"/>
      <c r="I7" s="99"/>
      <c r="J7" s="170"/>
      <c r="K7" s="170"/>
      <c r="L7" s="170"/>
    </row>
    <row r="8" spans="1:13" ht="17.100000000000001" customHeight="1">
      <c r="A8" s="171"/>
      <c r="B8" s="171"/>
      <c r="C8" s="171"/>
      <c r="D8" s="171"/>
      <c r="E8" s="111"/>
      <c r="F8" s="171"/>
      <c r="G8" s="171"/>
      <c r="H8" s="171"/>
      <c r="I8" s="111"/>
      <c r="J8" s="171"/>
      <c r="K8" s="171"/>
      <c r="L8" s="171"/>
    </row>
    <row r="9" spans="1:13" ht="14.1" customHeight="1">
      <c r="A9" s="16" t="s">
        <v>0</v>
      </c>
      <c r="B9" s="42">
        <v>12883</v>
      </c>
      <c r="C9" s="42">
        <v>96</v>
      </c>
      <c r="D9" s="22">
        <f t="shared" ref="D9:D36" si="0">C9+B9</f>
        <v>12979</v>
      </c>
      <c r="E9" s="22"/>
      <c r="F9" s="42">
        <v>36325</v>
      </c>
      <c r="G9" s="42">
        <v>295</v>
      </c>
      <c r="H9" s="22">
        <f>G9+F9</f>
        <v>36620</v>
      </c>
      <c r="I9" s="22"/>
      <c r="J9" s="23">
        <f>B9+F9</f>
        <v>49208</v>
      </c>
      <c r="K9" s="24">
        <f>G9+C9</f>
        <v>391</v>
      </c>
      <c r="L9" s="23">
        <f>K9+J9</f>
        <v>49599</v>
      </c>
    </row>
    <row r="10" spans="1:13" ht="14.1" customHeight="1">
      <c r="A10" s="16" t="s">
        <v>1</v>
      </c>
      <c r="B10" s="42">
        <v>17781</v>
      </c>
      <c r="C10" s="42">
        <v>462</v>
      </c>
      <c r="D10" s="22">
        <f t="shared" si="0"/>
        <v>18243</v>
      </c>
      <c r="E10" s="22"/>
      <c r="F10" s="42">
        <v>30910</v>
      </c>
      <c r="G10" s="42">
        <v>96</v>
      </c>
      <c r="H10" s="22">
        <f>G10+F10</f>
        <v>31006</v>
      </c>
      <c r="I10" s="22"/>
      <c r="J10" s="23">
        <f t="shared" ref="J10:J36" si="1">B10+F10</f>
        <v>48691</v>
      </c>
      <c r="K10" s="24">
        <f t="shared" ref="K10:K36" si="2">G10+C10</f>
        <v>558</v>
      </c>
      <c r="L10" s="23">
        <f>K10+J10</f>
        <v>49249</v>
      </c>
    </row>
    <row r="11" spans="1:13" ht="14.1" customHeight="1">
      <c r="A11" s="16" t="s">
        <v>3</v>
      </c>
      <c r="B11" s="42">
        <v>10710</v>
      </c>
      <c r="C11" s="22">
        <v>0</v>
      </c>
      <c r="D11" s="22">
        <f t="shared" si="0"/>
        <v>10710</v>
      </c>
      <c r="E11" s="22"/>
      <c r="F11" s="42">
        <v>7904</v>
      </c>
      <c r="G11" s="22">
        <v>0</v>
      </c>
      <c r="H11" s="22">
        <f t="shared" ref="H11:H36" si="3">G11+F11</f>
        <v>7904</v>
      </c>
      <c r="I11" s="22"/>
      <c r="J11" s="23">
        <f t="shared" si="1"/>
        <v>18614</v>
      </c>
      <c r="K11" s="24">
        <f t="shared" si="2"/>
        <v>0</v>
      </c>
      <c r="L11" s="23">
        <f t="shared" ref="L11:L36" si="4">K11+J11</f>
        <v>18614</v>
      </c>
    </row>
    <row r="12" spans="1:13" ht="14.1" customHeight="1">
      <c r="A12" s="16" t="s">
        <v>4</v>
      </c>
      <c r="B12" s="42">
        <v>13018</v>
      </c>
      <c r="C12" s="42">
        <v>1495</v>
      </c>
      <c r="D12" s="22">
        <f t="shared" si="0"/>
        <v>14513</v>
      </c>
      <c r="E12" s="22"/>
      <c r="F12" s="42">
        <v>5986</v>
      </c>
      <c r="G12" s="22">
        <v>0</v>
      </c>
      <c r="H12" s="22">
        <f t="shared" si="3"/>
        <v>5986</v>
      </c>
      <c r="I12" s="22"/>
      <c r="J12" s="23">
        <f t="shared" si="1"/>
        <v>19004</v>
      </c>
      <c r="K12" s="24">
        <f t="shared" si="2"/>
        <v>1495</v>
      </c>
      <c r="L12" s="23">
        <f t="shared" si="4"/>
        <v>20499</v>
      </c>
      <c r="M12" s="78"/>
    </row>
    <row r="13" spans="1:13" ht="14.1" customHeight="1">
      <c r="A13" s="16" t="s">
        <v>5</v>
      </c>
      <c r="B13" s="42">
        <v>11173</v>
      </c>
      <c r="C13" s="42">
        <v>620</v>
      </c>
      <c r="D13" s="22">
        <f t="shared" si="0"/>
        <v>11793</v>
      </c>
      <c r="E13" s="22"/>
      <c r="F13" s="42">
        <v>1260</v>
      </c>
      <c r="G13" s="22">
        <v>56</v>
      </c>
      <c r="H13" s="22">
        <f t="shared" si="3"/>
        <v>1316</v>
      </c>
      <c r="I13" s="22"/>
      <c r="J13" s="23">
        <f t="shared" si="1"/>
        <v>12433</v>
      </c>
      <c r="K13" s="24">
        <f t="shared" si="2"/>
        <v>676</v>
      </c>
      <c r="L13" s="23">
        <f t="shared" si="4"/>
        <v>13109</v>
      </c>
    </row>
    <row r="14" spans="1:13" ht="14.1" customHeight="1">
      <c r="A14" s="16" t="s">
        <v>6</v>
      </c>
      <c r="B14" s="42">
        <v>5470</v>
      </c>
      <c r="C14" s="22">
        <v>0</v>
      </c>
      <c r="D14" s="22">
        <f t="shared" si="0"/>
        <v>5470</v>
      </c>
      <c r="E14" s="22"/>
      <c r="F14" s="42">
        <v>900</v>
      </c>
      <c r="G14" s="22">
        <v>0</v>
      </c>
      <c r="H14" s="22">
        <f t="shared" si="3"/>
        <v>900</v>
      </c>
      <c r="I14" s="22"/>
      <c r="J14" s="23">
        <f t="shared" si="1"/>
        <v>6370</v>
      </c>
      <c r="K14" s="24">
        <f t="shared" si="2"/>
        <v>0</v>
      </c>
      <c r="L14" s="23">
        <f t="shared" si="4"/>
        <v>6370</v>
      </c>
    </row>
    <row r="15" spans="1:13" ht="14.1" customHeight="1">
      <c r="A15" s="12" t="s">
        <v>7</v>
      </c>
      <c r="B15" s="42">
        <v>7840</v>
      </c>
      <c r="C15" s="22">
        <v>4088</v>
      </c>
      <c r="D15" s="22">
        <f t="shared" si="0"/>
        <v>11928</v>
      </c>
      <c r="E15" s="22"/>
      <c r="F15" s="42">
        <v>1134</v>
      </c>
      <c r="G15" s="22">
        <v>1224</v>
      </c>
      <c r="H15" s="22">
        <f t="shared" si="3"/>
        <v>2358</v>
      </c>
      <c r="I15" s="22"/>
      <c r="J15" s="23">
        <f>B15+F15</f>
        <v>8974</v>
      </c>
      <c r="K15" s="24">
        <f t="shared" si="2"/>
        <v>5312</v>
      </c>
      <c r="L15" s="23">
        <f>K15+J15</f>
        <v>14286</v>
      </c>
    </row>
    <row r="16" spans="1:13" ht="14.1" customHeight="1">
      <c r="A16" s="16" t="s">
        <v>8</v>
      </c>
      <c r="B16" s="42">
        <v>4292</v>
      </c>
      <c r="C16" s="42">
        <v>790</v>
      </c>
      <c r="D16" s="22">
        <f t="shared" si="0"/>
        <v>5082</v>
      </c>
      <c r="E16" s="22"/>
      <c r="F16" s="42">
        <v>0</v>
      </c>
      <c r="G16" s="22">
        <v>0</v>
      </c>
      <c r="H16" s="22">
        <f t="shared" si="3"/>
        <v>0</v>
      </c>
      <c r="I16" s="22"/>
      <c r="J16" s="23">
        <f t="shared" si="1"/>
        <v>4292</v>
      </c>
      <c r="K16" s="24">
        <f t="shared" si="2"/>
        <v>790</v>
      </c>
      <c r="L16" s="23">
        <f t="shared" si="4"/>
        <v>5082</v>
      </c>
    </row>
    <row r="17" spans="1:12" ht="14.1" customHeight="1">
      <c r="A17" s="16" t="s">
        <v>9</v>
      </c>
      <c r="B17" s="79">
        <v>474</v>
      </c>
      <c r="C17" s="22">
        <v>0</v>
      </c>
      <c r="D17" s="22">
        <f t="shared" si="0"/>
        <v>474</v>
      </c>
      <c r="E17" s="22"/>
      <c r="F17" s="42">
        <v>418</v>
      </c>
      <c r="G17" s="22">
        <v>0</v>
      </c>
      <c r="H17" s="22">
        <f t="shared" si="3"/>
        <v>418</v>
      </c>
      <c r="I17" s="22"/>
      <c r="J17" s="23">
        <f t="shared" si="1"/>
        <v>892</v>
      </c>
      <c r="K17" s="24">
        <f t="shared" si="2"/>
        <v>0</v>
      </c>
      <c r="L17" s="23">
        <f t="shared" si="4"/>
        <v>892</v>
      </c>
    </row>
    <row r="18" spans="1:12" ht="14.1" customHeight="1">
      <c r="A18" s="16" t="s">
        <v>10</v>
      </c>
      <c r="B18" s="42">
        <v>2380</v>
      </c>
      <c r="C18" s="22">
        <v>0</v>
      </c>
      <c r="D18" s="22">
        <f t="shared" si="0"/>
        <v>2380</v>
      </c>
      <c r="E18" s="22"/>
      <c r="F18" s="22">
        <v>0</v>
      </c>
      <c r="G18" s="22">
        <v>0</v>
      </c>
      <c r="H18" s="22">
        <f t="shared" si="3"/>
        <v>0</v>
      </c>
      <c r="I18" s="22"/>
      <c r="J18" s="23">
        <f t="shared" si="1"/>
        <v>2380</v>
      </c>
      <c r="K18" s="24">
        <f t="shared" si="2"/>
        <v>0</v>
      </c>
      <c r="L18" s="23">
        <f t="shared" si="4"/>
        <v>2380</v>
      </c>
    </row>
    <row r="19" spans="1:12" ht="14.1" customHeight="1">
      <c r="A19" s="16" t="s">
        <v>11</v>
      </c>
      <c r="B19" s="42">
        <v>2424</v>
      </c>
      <c r="C19" s="22">
        <v>0</v>
      </c>
      <c r="D19" s="22">
        <f t="shared" si="0"/>
        <v>2424</v>
      </c>
      <c r="E19" s="22"/>
      <c r="F19" s="22">
        <v>0</v>
      </c>
      <c r="G19" s="22">
        <v>0</v>
      </c>
      <c r="H19" s="22">
        <f t="shared" si="3"/>
        <v>0</v>
      </c>
      <c r="I19" s="22"/>
      <c r="J19" s="23">
        <f t="shared" si="1"/>
        <v>2424</v>
      </c>
      <c r="K19" s="24">
        <f t="shared" si="2"/>
        <v>0</v>
      </c>
      <c r="L19" s="23">
        <f t="shared" si="4"/>
        <v>2424</v>
      </c>
    </row>
    <row r="20" spans="1:12" ht="14.1" customHeight="1">
      <c r="A20" s="26" t="s">
        <v>12</v>
      </c>
      <c r="B20" s="22">
        <v>235</v>
      </c>
      <c r="C20" s="22">
        <v>0</v>
      </c>
      <c r="D20" s="22">
        <f t="shared" si="0"/>
        <v>235</v>
      </c>
      <c r="E20" s="22"/>
      <c r="F20" s="42">
        <v>179</v>
      </c>
      <c r="G20" s="22">
        <v>0</v>
      </c>
      <c r="H20" s="22">
        <f t="shared" si="3"/>
        <v>179</v>
      </c>
      <c r="I20" s="22"/>
      <c r="J20" s="23">
        <f t="shared" si="1"/>
        <v>414</v>
      </c>
      <c r="K20" s="24">
        <f t="shared" si="2"/>
        <v>0</v>
      </c>
      <c r="L20" s="23">
        <f t="shared" si="4"/>
        <v>414</v>
      </c>
    </row>
    <row r="21" spans="1:12" ht="14.1" customHeight="1">
      <c r="A21" s="26" t="s">
        <v>2</v>
      </c>
      <c r="B21" s="22">
        <v>10785</v>
      </c>
      <c r="C21" s="22">
        <v>0</v>
      </c>
      <c r="D21" s="22">
        <f t="shared" si="0"/>
        <v>10785</v>
      </c>
      <c r="E21" s="22"/>
      <c r="F21" s="42">
        <v>555</v>
      </c>
      <c r="G21" s="22">
        <v>0</v>
      </c>
      <c r="H21" s="22">
        <f t="shared" si="3"/>
        <v>555</v>
      </c>
      <c r="I21" s="22"/>
      <c r="J21" s="23">
        <f t="shared" si="1"/>
        <v>11340</v>
      </c>
      <c r="K21" s="24">
        <f t="shared" si="2"/>
        <v>0</v>
      </c>
      <c r="L21" s="23">
        <f t="shared" si="4"/>
        <v>11340</v>
      </c>
    </row>
    <row r="22" spans="1:12" ht="14.1" customHeight="1">
      <c r="A22" s="26" t="s">
        <v>13</v>
      </c>
      <c r="B22" s="42">
        <v>800</v>
      </c>
      <c r="C22" s="22">
        <v>0</v>
      </c>
      <c r="D22" s="22">
        <f t="shared" si="0"/>
        <v>800</v>
      </c>
      <c r="E22" s="22"/>
      <c r="F22" s="42">
        <v>80</v>
      </c>
      <c r="G22" s="22">
        <v>0</v>
      </c>
      <c r="H22" s="22">
        <f t="shared" si="3"/>
        <v>80</v>
      </c>
      <c r="I22" s="22"/>
      <c r="J22" s="23">
        <f t="shared" si="1"/>
        <v>880</v>
      </c>
      <c r="K22" s="24">
        <f t="shared" si="2"/>
        <v>0</v>
      </c>
      <c r="L22" s="23">
        <f t="shared" si="4"/>
        <v>880</v>
      </c>
    </row>
    <row r="23" spans="1:12" ht="14.1" customHeight="1">
      <c r="A23" s="16" t="s">
        <v>14</v>
      </c>
      <c r="B23" s="42">
        <v>0</v>
      </c>
      <c r="C23" s="22">
        <v>0</v>
      </c>
      <c r="D23" s="22">
        <f t="shared" si="0"/>
        <v>0</v>
      </c>
      <c r="E23" s="22"/>
      <c r="F23" s="42">
        <v>0</v>
      </c>
      <c r="G23" s="22">
        <v>0</v>
      </c>
      <c r="H23" s="22">
        <f t="shared" si="3"/>
        <v>0</v>
      </c>
      <c r="I23" s="22"/>
      <c r="J23" s="23">
        <f t="shared" si="1"/>
        <v>0</v>
      </c>
      <c r="K23" s="24">
        <f t="shared" si="2"/>
        <v>0</v>
      </c>
      <c r="L23" s="23">
        <f t="shared" si="4"/>
        <v>0</v>
      </c>
    </row>
    <row r="24" spans="1:12" ht="14.1" customHeight="1">
      <c r="A24" s="16" t="s">
        <v>15</v>
      </c>
      <c r="B24" s="42">
        <v>0</v>
      </c>
      <c r="C24" s="22">
        <v>0</v>
      </c>
      <c r="D24" s="22">
        <f t="shared" si="0"/>
        <v>0</v>
      </c>
      <c r="E24" s="22"/>
      <c r="F24" s="22">
        <v>0</v>
      </c>
      <c r="G24" s="22">
        <v>0</v>
      </c>
      <c r="H24" s="22">
        <f t="shared" si="3"/>
        <v>0</v>
      </c>
      <c r="I24" s="22"/>
      <c r="J24" s="23">
        <f t="shared" si="1"/>
        <v>0</v>
      </c>
      <c r="K24" s="24">
        <f t="shared" si="2"/>
        <v>0</v>
      </c>
      <c r="L24" s="23">
        <f t="shared" si="4"/>
        <v>0</v>
      </c>
    </row>
    <row r="25" spans="1:12" ht="14.1" customHeight="1">
      <c r="A25" s="16" t="s">
        <v>16</v>
      </c>
      <c r="B25" s="42">
        <v>0</v>
      </c>
      <c r="C25" s="22">
        <v>0</v>
      </c>
      <c r="D25" s="22">
        <f t="shared" si="0"/>
        <v>0</v>
      </c>
      <c r="E25" s="22"/>
      <c r="F25" s="22">
        <v>0</v>
      </c>
      <c r="G25" s="22">
        <v>0</v>
      </c>
      <c r="H25" s="22">
        <f t="shared" si="3"/>
        <v>0</v>
      </c>
      <c r="I25" s="22"/>
      <c r="J25" s="23">
        <f t="shared" si="1"/>
        <v>0</v>
      </c>
      <c r="K25" s="24">
        <f t="shared" si="2"/>
        <v>0</v>
      </c>
      <c r="L25" s="23">
        <f t="shared" si="4"/>
        <v>0</v>
      </c>
    </row>
    <row r="26" spans="1:12" ht="14.1" customHeight="1">
      <c r="A26" s="16" t="s">
        <v>17</v>
      </c>
      <c r="B26" s="42">
        <v>2537</v>
      </c>
      <c r="C26" s="42">
        <v>408</v>
      </c>
      <c r="D26" s="22">
        <f t="shared" si="0"/>
        <v>2945</v>
      </c>
      <c r="E26" s="22"/>
      <c r="F26" s="42">
        <v>13</v>
      </c>
      <c r="G26" s="22">
        <v>0</v>
      </c>
      <c r="H26" s="22">
        <f t="shared" si="3"/>
        <v>13</v>
      </c>
      <c r="I26" s="22"/>
      <c r="J26" s="23">
        <f t="shared" si="1"/>
        <v>2550</v>
      </c>
      <c r="K26" s="24">
        <f t="shared" si="2"/>
        <v>408</v>
      </c>
      <c r="L26" s="23">
        <f t="shared" si="4"/>
        <v>2958</v>
      </c>
    </row>
    <row r="27" spans="1:12" ht="14.1" customHeight="1">
      <c r="A27" s="16" t="s">
        <v>18</v>
      </c>
      <c r="B27" s="42">
        <v>898</v>
      </c>
      <c r="C27" s="22">
        <v>10</v>
      </c>
      <c r="D27" s="22">
        <f t="shared" si="0"/>
        <v>908</v>
      </c>
      <c r="E27" s="22"/>
      <c r="F27" s="22">
        <v>0</v>
      </c>
      <c r="G27" s="22">
        <v>0</v>
      </c>
      <c r="H27" s="22">
        <f t="shared" si="3"/>
        <v>0</v>
      </c>
      <c r="I27" s="22"/>
      <c r="J27" s="23">
        <f t="shared" si="1"/>
        <v>898</v>
      </c>
      <c r="K27" s="24">
        <f t="shared" si="2"/>
        <v>10</v>
      </c>
      <c r="L27" s="23">
        <f t="shared" si="4"/>
        <v>908</v>
      </c>
    </row>
    <row r="28" spans="1:12" ht="14.1" customHeight="1">
      <c r="A28" s="16" t="s">
        <v>19</v>
      </c>
      <c r="B28" s="42">
        <v>2438</v>
      </c>
      <c r="C28" s="42">
        <v>78</v>
      </c>
      <c r="D28" s="22">
        <f t="shared" si="0"/>
        <v>2516</v>
      </c>
      <c r="E28" s="22"/>
      <c r="F28" s="22">
        <v>0</v>
      </c>
      <c r="G28" s="42">
        <v>0</v>
      </c>
      <c r="H28" s="22">
        <f t="shared" si="3"/>
        <v>0</v>
      </c>
      <c r="I28" s="22"/>
      <c r="J28" s="23">
        <f t="shared" si="1"/>
        <v>2438</v>
      </c>
      <c r="K28" s="24">
        <f t="shared" si="2"/>
        <v>78</v>
      </c>
      <c r="L28" s="23">
        <f t="shared" si="4"/>
        <v>2516</v>
      </c>
    </row>
    <row r="29" spans="1:12" ht="14.1" customHeight="1">
      <c r="A29" s="16" t="s">
        <v>20</v>
      </c>
      <c r="B29" s="42">
        <v>3294</v>
      </c>
      <c r="C29" s="22">
        <v>114</v>
      </c>
      <c r="D29" s="22">
        <f t="shared" si="0"/>
        <v>3408</v>
      </c>
      <c r="E29" s="22"/>
      <c r="F29" s="42">
        <v>76</v>
      </c>
      <c r="G29" s="22">
        <v>42</v>
      </c>
      <c r="H29" s="22">
        <f t="shared" si="3"/>
        <v>118</v>
      </c>
      <c r="I29" s="22"/>
      <c r="J29" s="23">
        <f t="shared" si="1"/>
        <v>3370</v>
      </c>
      <c r="K29" s="24">
        <f t="shared" si="2"/>
        <v>156</v>
      </c>
      <c r="L29" s="23">
        <f t="shared" si="4"/>
        <v>3526</v>
      </c>
    </row>
    <row r="30" spans="1:12" ht="14.1" customHeight="1">
      <c r="A30" s="16" t="s">
        <v>21</v>
      </c>
      <c r="B30" s="42">
        <v>2708</v>
      </c>
      <c r="C30" s="42">
        <v>256</v>
      </c>
      <c r="D30" s="22">
        <f t="shared" si="0"/>
        <v>2964</v>
      </c>
      <c r="E30" s="22"/>
      <c r="F30" s="22">
        <v>0</v>
      </c>
      <c r="G30" s="42">
        <v>1</v>
      </c>
      <c r="H30" s="22">
        <f t="shared" si="3"/>
        <v>1</v>
      </c>
      <c r="I30" s="22"/>
      <c r="J30" s="23">
        <f t="shared" si="1"/>
        <v>2708</v>
      </c>
      <c r="K30" s="24">
        <f t="shared" si="2"/>
        <v>257</v>
      </c>
      <c r="L30" s="23">
        <f t="shared" si="4"/>
        <v>2965</v>
      </c>
    </row>
    <row r="31" spans="1:12" ht="14.1" customHeight="1">
      <c r="A31" s="16" t="s">
        <v>22</v>
      </c>
      <c r="B31" s="42">
        <v>8493</v>
      </c>
      <c r="C31" s="42">
        <v>1750</v>
      </c>
      <c r="D31" s="22">
        <f t="shared" si="0"/>
        <v>10243</v>
      </c>
      <c r="E31" s="22"/>
      <c r="F31" s="42">
        <v>156</v>
      </c>
      <c r="G31" s="22">
        <v>0</v>
      </c>
      <c r="H31" s="22">
        <f t="shared" si="3"/>
        <v>156</v>
      </c>
      <c r="I31" s="22"/>
      <c r="J31" s="23">
        <f t="shared" si="1"/>
        <v>8649</v>
      </c>
      <c r="K31" s="24">
        <f t="shared" si="2"/>
        <v>1750</v>
      </c>
      <c r="L31" s="23">
        <f t="shared" si="4"/>
        <v>10399</v>
      </c>
    </row>
    <row r="32" spans="1:12" ht="14.1" customHeight="1">
      <c r="A32" s="16" t="s">
        <v>23</v>
      </c>
      <c r="B32" s="42">
        <v>4102</v>
      </c>
      <c r="C32" s="22">
        <v>0</v>
      </c>
      <c r="D32" s="22">
        <f t="shared" si="0"/>
        <v>4102</v>
      </c>
      <c r="E32" s="22"/>
      <c r="F32" s="22">
        <v>0</v>
      </c>
      <c r="G32" s="22">
        <v>0</v>
      </c>
      <c r="H32" s="22">
        <f t="shared" si="3"/>
        <v>0</v>
      </c>
      <c r="I32" s="22"/>
      <c r="J32" s="23">
        <f t="shared" si="1"/>
        <v>4102</v>
      </c>
      <c r="K32" s="24">
        <f t="shared" si="2"/>
        <v>0</v>
      </c>
      <c r="L32" s="23">
        <f t="shared" si="4"/>
        <v>4102</v>
      </c>
    </row>
    <row r="33" spans="1:12" ht="14.1" customHeight="1">
      <c r="A33" s="16" t="s">
        <v>24</v>
      </c>
      <c r="B33" s="42">
        <v>668</v>
      </c>
      <c r="C33" s="22">
        <v>0</v>
      </c>
      <c r="D33" s="22">
        <f t="shared" si="0"/>
        <v>668</v>
      </c>
      <c r="E33" s="22"/>
      <c r="F33" s="22">
        <v>0</v>
      </c>
      <c r="G33" s="22">
        <v>0</v>
      </c>
      <c r="H33" s="22">
        <f t="shared" si="3"/>
        <v>0</v>
      </c>
      <c r="I33" s="22"/>
      <c r="J33" s="23">
        <f t="shared" si="1"/>
        <v>668</v>
      </c>
      <c r="K33" s="24">
        <f t="shared" si="2"/>
        <v>0</v>
      </c>
      <c r="L33" s="23">
        <f t="shared" si="4"/>
        <v>668</v>
      </c>
    </row>
    <row r="34" spans="1:12" ht="14.1" customHeight="1">
      <c r="A34" s="16" t="s">
        <v>25</v>
      </c>
      <c r="B34" s="42">
        <v>738</v>
      </c>
      <c r="C34" s="22">
        <v>58</v>
      </c>
      <c r="D34" s="22">
        <f t="shared" si="0"/>
        <v>796</v>
      </c>
      <c r="E34" s="22"/>
      <c r="F34" s="22">
        <v>0</v>
      </c>
      <c r="G34" s="22">
        <v>0</v>
      </c>
      <c r="H34" s="22">
        <f t="shared" si="3"/>
        <v>0</v>
      </c>
      <c r="I34" s="22"/>
      <c r="J34" s="23">
        <f t="shared" si="1"/>
        <v>738</v>
      </c>
      <c r="K34" s="24">
        <f t="shared" si="2"/>
        <v>58</v>
      </c>
      <c r="L34" s="23">
        <f t="shared" si="4"/>
        <v>796</v>
      </c>
    </row>
    <row r="35" spans="1:12" ht="14.1" customHeight="1">
      <c r="A35" s="16" t="s">
        <v>26</v>
      </c>
      <c r="B35" s="42">
        <v>92</v>
      </c>
      <c r="C35" s="22">
        <v>2</v>
      </c>
      <c r="D35" s="22">
        <f t="shared" si="0"/>
        <v>94</v>
      </c>
      <c r="E35" s="22"/>
      <c r="F35" s="22">
        <v>0</v>
      </c>
      <c r="G35" s="22">
        <v>0</v>
      </c>
      <c r="H35" s="22">
        <f t="shared" si="3"/>
        <v>0</v>
      </c>
      <c r="I35" s="22"/>
      <c r="J35" s="23">
        <f t="shared" si="1"/>
        <v>92</v>
      </c>
      <c r="K35" s="24">
        <f t="shared" si="2"/>
        <v>2</v>
      </c>
      <c r="L35" s="23">
        <f t="shared" si="4"/>
        <v>94</v>
      </c>
    </row>
    <row r="36" spans="1:12" ht="14.1" customHeight="1">
      <c r="A36" s="16" t="s">
        <v>27</v>
      </c>
      <c r="B36" s="42">
        <v>4180</v>
      </c>
      <c r="C36" s="22">
        <v>330</v>
      </c>
      <c r="D36" s="22">
        <f t="shared" si="0"/>
        <v>4510</v>
      </c>
      <c r="E36" s="22"/>
      <c r="F36" s="22">
        <v>0</v>
      </c>
      <c r="G36" s="22">
        <v>0</v>
      </c>
      <c r="H36" s="22">
        <f t="shared" si="3"/>
        <v>0</v>
      </c>
      <c r="I36" s="22"/>
      <c r="J36" s="23">
        <f t="shared" si="1"/>
        <v>4180</v>
      </c>
      <c r="K36" s="24">
        <f t="shared" si="2"/>
        <v>330</v>
      </c>
      <c r="L36" s="23">
        <f t="shared" si="4"/>
        <v>4510</v>
      </c>
    </row>
    <row r="37" spans="1:12" ht="13.5" customHeight="1">
      <c r="A37" s="191" t="s">
        <v>51</v>
      </c>
      <c r="B37" s="189">
        <f>SUM(B9:B11)+SUM(B14:B25)</f>
        <v>76074</v>
      </c>
      <c r="C37" s="189">
        <f>SUM(C9:C11)+SUM(C14:C25)</f>
        <v>5436</v>
      </c>
      <c r="D37" s="189">
        <f>SUM(D9:D11)+SUM(D14:D25)</f>
        <v>81510</v>
      </c>
      <c r="E37" s="27"/>
      <c r="F37" s="189">
        <f>SUM(F9:F11)+SUM(F14:F25)</f>
        <v>78405</v>
      </c>
      <c r="G37" s="189">
        <f>SUM(G9:G11)+SUM(G14:G25)</f>
        <v>1615</v>
      </c>
      <c r="H37" s="189">
        <f>SUM(H9:H11)+SUM(H14:H25)</f>
        <v>80020</v>
      </c>
      <c r="I37" s="27"/>
      <c r="J37" s="189">
        <f>SUM(J9:J11)+SUM(J14:J25)</f>
        <v>154479</v>
      </c>
      <c r="K37" s="189">
        <f>SUM(K9:K11)+SUM(K14:K25)</f>
        <v>7051</v>
      </c>
      <c r="L37" s="189">
        <f>SUM(L9:L11)+SUM(L14:L25)</f>
        <v>161530</v>
      </c>
    </row>
    <row r="38" spans="1:12" ht="13.5" customHeight="1">
      <c r="A38" s="193"/>
      <c r="B38" s="190"/>
      <c r="C38" s="190"/>
      <c r="D38" s="190"/>
      <c r="E38" s="28"/>
      <c r="F38" s="190"/>
      <c r="G38" s="190"/>
      <c r="H38" s="190"/>
      <c r="I38" s="28"/>
      <c r="J38" s="190"/>
      <c r="K38" s="190"/>
      <c r="L38" s="190"/>
    </row>
    <row r="39" spans="1:12" ht="14.1" customHeight="1">
      <c r="A39" s="16" t="s">
        <v>28</v>
      </c>
      <c r="B39" s="23">
        <f>+B12+SUM(B26:B29)+B35</f>
        <v>22277</v>
      </c>
      <c r="C39" s="23">
        <f>+C12+SUM(C26:C29)+C35</f>
        <v>2107</v>
      </c>
      <c r="D39" s="23">
        <f>+D12+SUM(D26:D29)+D35</f>
        <v>24384</v>
      </c>
      <c r="E39" s="23"/>
      <c r="F39" s="23">
        <f>+F12+SUM(F26:F29)+F35</f>
        <v>6075</v>
      </c>
      <c r="G39" s="23">
        <f>+G12+SUM(G26:G29)+G35</f>
        <v>42</v>
      </c>
      <c r="H39" s="23">
        <f>+H12+SUM(H26:H29)+H35</f>
        <v>6117</v>
      </c>
      <c r="I39" s="23"/>
      <c r="J39" s="23">
        <f>+J12+SUM(J26:J29)+J35</f>
        <v>28352</v>
      </c>
      <c r="K39" s="23">
        <f>+K12+SUM(K26:K29)+K35</f>
        <v>2149</v>
      </c>
      <c r="L39" s="23">
        <f>+L12+SUM(L26:L29)+L35</f>
        <v>30501</v>
      </c>
    </row>
    <row r="40" spans="1:12" ht="14.1" customHeight="1">
      <c r="A40" s="16" t="s">
        <v>29</v>
      </c>
      <c r="B40" s="29">
        <f>+B13+SUM(B30:B34)+B36</f>
        <v>32062</v>
      </c>
      <c r="C40" s="29">
        <f>+C13+SUM(C30:C34)+C36</f>
        <v>3014</v>
      </c>
      <c r="D40" s="29">
        <f>+D13+SUM(D30:D34)+D36</f>
        <v>35076</v>
      </c>
      <c r="E40" s="29"/>
      <c r="F40" s="29">
        <f>+F13+SUM(F30:F34)+F36</f>
        <v>1416</v>
      </c>
      <c r="G40" s="29">
        <f>+G13+SUM(G30:G34)+G36</f>
        <v>57</v>
      </c>
      <c r="H40" s="29">
        <f>+H13+SUM(H30:H34)+H36</f>
        <v>1473</v>
      </c>
      <c r="I40" s="29"/>
      <c r="J40" s="29">
        <f>+J13+SUM(J30:J34)+J36</f>
        <v>33478</v>
      </c>
      <c r="K40" s="29">
        <f>+K13+SUM(K30:K34)+K36</f>
        <v>3071</v>
      </c>
      <c r="L40" s="29">
        <f>+L13+SUM(L30:L34)+L36</f>
        <v>36549</v>
      </c>
    </row>
    <row r="41" spans="1:12" ht="13.5" customHeight="1">
      <c r="A41" s="191" t="s">
        <v>41</v>
      </c>
      <c r="B41" s="187">
        <f t="shared" ref="B41:L41" si="5">SUM(B37:B40)</f>
        <v>130413</v>
      </c>
      <c r="C41" s="187">
        <f t="shared" si="5"/>
        <v>10557</v>
      </c>
      <c r="D41" s="187">
        <f t="shared" si="5"/>
        <v>140970</v>
      </c>
      <c r="E41" s="118"/>
      <c r="F41" s="187">
        <f t="shared" si="5"/>
        <v>85896</v>
      </c>
      <c r="G41" s="187">
        <f t="shared" si="5"/>
        <v>1714</v>
      </c>
      <c r="H41" s="187">
        <f t="shared" si="5"/>
        <v>87610</v>
      </c>
      <c r="I41" s="118"/>
      <c r="J41" s="187">
        <f t="shared" si="5"/>
        <v>216309</v>
      </c>
      <c r="K41" s="187">
        <f t="shared" si="5"/>
        <v>12271</v>
      </c>
      <c r="L41" s="187">
        <f t="shared" si="5"/>
        <v>228580</v>
      </c>
    </row>
    <row r="42" spans="1:12" ht="13.5" customHeight="1">
      <c r="A42" s="192"/>
      <c r="B42" s="188"/>
      <c r="C42" s="188"/>
      <c r="D42" s="188"/>
      <c r="E42" s="119"/>
      <c r="F42" s="188"/>
      <c r="G42" s="188"/>
      <c r="H42" s="188"/>
      <c r="I42" s="119"/>
      <c r="J42" s="188"/>
      <c r="K42" s="188"/>
      <c r="L42" s="188"/>
    </row>
    <row r="43" spans="1:12" s="30" customFormat="1" ht="12" customHeight="1">
      <c r="A43" s="19"/>
    </row>
    <row r="44" spans="1:12" ht="12.6" customHeight="1">
      <c r="A44" s="9" t="s">
        <v>59</v>
      </c>
      <c r="B44" s="84"/>
      <c r="C44" s="84"/>
      <c r="D44" s="84"/>
      <c r="E44" s="84"/>
      <c r="F44" s="84"/>
      <c r="G44" s="84"/>
    </row>
  </sheetData>
  <mergeCells count="33">
    <mergeCell ref="A4:A8"/>
    <mergeCell ref="B4:D5"/>
    <mergeCell ref="F4:H5"/>
    <mergeCell ref="J4:L5"/>
    <mergeCell ref="B6:B8"/>
    <mergeCell ref="C6:C8"/>
    <mergeCell ref="D6:D8"/>
    <mergeCell ref="F6:F8"/>
    <mergeCell ref="G6:G8"/>
    <mergeCell ref="H6:H8"/>
    <mergeCell ref="J6:J8"/>
    <mergeCell ref="K6:K8"/>
    <mergeCell ref="L6:L8"/>
    <mergeCell ref="A37:A38"/>
    <mergeCell ref="B37:B38"/>
    <mergeCell ref="C37:C38"/>
    <mergeCell ref="D37:D38"/>
    <mergeCell ref="F37:F38"/>
    <mergeCell ref="A41:A42"/>
    <mergeCell ref="B41:B42"/>
    <mergeCell ref="C41:C42"/>
    <mergeCell ref="D41:D42"/>
    <mergeCell ref="F41:F42"/>
    <mergeCell ref="G37:G38"/>
    <mergeCell ref="H37:H38"/>
    <mergeCell ref="J37:J38"/>
    <mergeCell ref="K37:K38"/>
    <mergeCell ref="L37:L38"/>
    <mergeCell ref="G41:G42"/>
    <mergeCell ref="H41:H42"/>
    <mergeCell ref="J41:J42"/>
    <mergeCell ref="K41:K42"/>
    <mergeCell ref="L41:L42"/>
  </mergeCells>
  <pageMargins left="0.74803149606299213" right="0.74803149606299213" top="0.59055118110236227" bottom="0.39370078740157483" header="0.11811023622047245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80" zoomScaleNormal="80" zoomScaleSheetLayoutView="98" workbookViewId="0">
      <selection activeCell="G12" sqref="G12"/>
    </sheetView>
  </sheetViews>
  <sheetFormatPr defaultColWidth="9.140625" defaultRowHeight="12" customHeight="1"/>
  <cols>
    <col min="1" max="1" width="23.42578125" style="9" customWidth="1"/>
    <col min="2" max="2" width="16.5703125" style="9" customWidth="1"/>
    <col min="3" max="4" width="15.42578125" style="9" customWidth="1"/>
    <col min="5" max="5" width="16.140625" style="9" customWidth="1"/>
    <col min="6" max="7" width="11.28515625" style="9" bestFit="1" customWidth="1"/>
    <col min="8" max="10" width="9.85546875" style="9" bestFit="1" customWidth="1"/>
    <col min="11" max="11" width="9.85546875" style="9" customWidth="1"/>
    <col min="12" max="12" width="9.85546875" style="9" bestFit="1" customWidth="1"/>
    <col min="13" max="16384" width="9.140625" style="9"/>
  </cols>
  <sheetData>
    <row r="1" spans="1:14" ht="12" customHeight="1">
      <c r="A1" s="167" t="s">
        <v>96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4" ht="12" customHeight="1">
      <c r="A2" s="168" t="s">
        <v>97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4" ht="12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4" ht="26.1" customHeight="1">
      <c r="A4" s="109" t="s">
        <v>60</v>
      </c>
      <c r="B4" s="109" t="s">
        <v>43</v>
      </c>
      <c r="C4" s="109" t="s">
        <v>50</v>
      </c>
      <c r="D4" s="109" t="s">
        <v>61</v>
      </c>
      <c r="E4" s="109" t="s">
        <v>62</v>
      </c>
      <c r="F4" s="136"/>
      <c r="G4" s="136"/>
      <c r="H4" s="136"/>
      <c r="I4" s="136"/>
      <c r="J4" s="136"/>
      <c r="K4" s="136"/>
      <c r="L4" s="136"/>
      <c r="M4" s="136"/>
      <c r="N4" s="136"/>
    </row>
    <row r="5" spans="1:14" ht="15" customHeight="1">
      <c r="A5" s="12" t="s">
        <v>0</v>
      </c>
      <c r="B5" s="120">
        <v>6957029</v>
      </c>
      <c r="C5" s="13">
        <v>6923102</v>
      </c>
      <c r="D5" s="13">
        <v>7496507</v>
      </c>
      <c r="E5" s="13"/>
      <c r="F5" s="14"/>
    </row>
    <row r="6" spans="1:14" ht="15" customHeight="1">
      <c r="A6" s="12" t="s">
        <v>1</v>
      </c>
      <c r="B6" s="120">
        <v>8171516</v>
      </c>
      <c r="C6" s="13">
        <v>8288798</v>
      </c>
      <c r="D6" s="13">
        <v>8288459</v>
      </c>
      <c r="E6" s="13"/>
      <c r="F6" s="14"/>
    </row>
    <row r="7" spans="1:14" ht="15" customHeight="1">
      <c r="A7" s="12" t="s">
        <v>3</v>
      </c>
      <c r="B7" s="120">
        <v>2017131</v>
      </c>
      <c r="C7" s="13">
        <v>2045219</v>
      </c>
      <c r="D7" s="13">
        <v>2132888</v>
      </c>
      <c r="E7" s="13"/>
      <c r="F7" s="14"/>
    </row>
    <row r="8" spans="1:14" ht="15" customHeight="1">
      <c r="A8" s="15" t="s">
        <v>4</v>
      </c>
      <c r="B8" s="120">
        <v>2338830</v>
      </c>
      <c r="C8" s="13">
        <v>2294244</v>
      </c>
      <c r="D8" s="13">
        <v>2448140</v>
      </c>
      <c r="E8" s="13"/>
      <c r="F8" s="14"/>
    </row>
    <row r="9" spans="1:14" ht="15" customHeight="1">
      <c r="A9" s="12" t="s">
        <v>5</v>
      </c>
      <c r="B9" s="120">
        <v>1447712</v>
      </c>
      <c r="C9" s="13">
        <v>1473909</v>
      </c>
      <c r="D9" s="13">
        <v>1472616</v>
      </c>
      <c r="E9" s="13"/>
      <c r="F9" s="14"/>
    </row>
    <row r="10" spans="1:14" ht="15" customHeight="1">
      <c r="A10" s="12" t="s">
        <v>6</v>
      </c>
      <c r="B10" s="120">
        <v>757449</v>
      </c>
      <c r="C10" s="13">
        <v>669502</v>
      </c>
      <c r="D10" s="13">
        <v>768325</v>
      </c>
      <c r="E10" s="13"/>
      <c r="F10" s="14"/>
    </row>
    <row r="11" spans="1:14" ht="15" customHeight="1">
      <c r="A11" s="150" t="s">
        <v>7</v>
      </c>
      <c r="B11" s="120">
        <v>1018790</v>
      </c>
      <c r="C11" s="17">
        <v>1086677</v>
      </c>
      <c r="D11" s="13">
        <v>1079978</v>
      </c>
      <c r="E11" s="13"/>
      <c r="F11" s="14"/>
      <c r="G11" s="21"/>
      <c r="H11" s="21"/>
    </row>
    <row r="12" spans="1:14" ht="15" customHeight="1">
      <c r="A12" s="12" t="s">
        <v>8</v>
      </c>
      <c r="B12" s="120">
        <v>390059</v>
      </c>
      <c r="C12" s="13">
        <v>460239</v>
      </c>
      <c r="D12" s="13">
        <v>484004</v>
      </c>
      <c r="E12" s="13"/>
      <c r="F12" s="14"/>
      <c r="G12" s="21"/>
      <c r="H12" s="21"/>
    </row>
    <row r="13" spans="1:14" ht="15" customHeight="1">
      <c r="A13" s="12" t="s">
        <v>9</v>
      </c>
      <c r="B13" s="120">
        <v>103621</v>
      </c>
      <c r="C13" s="13">
        <v>114910</v>
      </c>
      <c r="D13" s="13">
        <v>115765</v>
      </c>
      <c r="E13" s="13"/>
      <c r="F13" s="14"/>
    </row>
    <row r="14" spans="1:14" ht="15" customHeight="1">
      <c r="A14" s="12" t="s">
        <v>10</v>
      </c>
      <c r="B14" s="120">
        <v>181439</v>
      </c>
      <c r="C14" s="13">
        <v>253528</v>
      </c>
      <c r="D14" s="13">
        <v>269169</v>
      </c>
      <c r="E14" s="13"/>
      <c r="F14" s="14"/>
    </row>
    <row r="15" spans="1:14" ht="15" customHeight="1">
      <c r="A15" s="12" t="s">
        <v>11</v>
      </c>
      <c r="B15" s="120">
        <v>211720</v>
      </c>
      <c r="C15" s="13">
        <v>236067</v>
      </c>
      <c r="D15" s="13">
        <v>224146</v>
      </c>
      <c r="E15" s="13"/>
      <c r="F15" s="14"/>
    </row>
    <row r="16" spans="1:14" ht="15" customHeight="1">
      <c r="A16" s="15" t="s">
        <v>12</v>
      </c>
      <c r="B16" s="120">
        <v>17313</v>
      </c>
      <c r="C16" s="13">
        <v>20579</v>
      </c>
      <c r="D16" s="13">
        <v>48994</v>
      </c>
      <c r="E16" s="13"/>
      <c r="F16" s="14"/>
    </row>
    <row r="17" spans="1:6" ht="15" customHeight="1">
      <c r="A17" s="15" t="s">
        <v>2</v>
      </c>
      <c r="B17" s="120">
        <v>479165</v>
      </c>
      <c r="C17" s="13">
        <v>510990</v>
      </c>
      <c r="D17" s="13">
        <v>606450</v>
      </c>
      <c r="E17" s="13"/>
      <c r="F17" s="14"/>
    </row>
    <row r="18" spans="1:6" ht="15" customHeight="1">
      <c r="A18" s="15" t="s">
        <v>13</v>
      </c>
      <c r="B18" s="120">
        <v>91703</v>
      </c>
      <c r="C18" s="13">
        <v>97333</v>
      </c>
      <c r="D18" s="13">
        <v>104318</v>
      </c>
      <c r="E18" s="13"/>
      <c r="F18" s="14"/>
    </row>
    <row r="19" spans="1:6" ht="15" customHeight="1">
      <c r="A19" s="12" t="s">
        <v>14</v>
      </c>
      <c r="B19" s="120">
        <v>0</v>
      </c>
      <c r="C19" s="13">
        <v>0</v>
      </c>
      <c r="D19" s="13">
        <v>0</v>
      </c>
      <c r="E19" s="13"/>
      <c r="F19" s="14"/>
    </row>
    <row r="20" spans="1:6" ht="15" customHeight="1">
      <c r="A20" s="12" t="s">
        <v>15</v>
      </c>
      <c r="B20" s="120">
        <v>0</v>
      </c>
      <c r="C20" s="13">
        <v>0</v>
      </c>
      <c r="D20" s="13">
        <v>0</v>
      </c>
      <c r="E20" s="13"/>
      <c r="F20" s="14"/>
    </row>
    <row r="21" spans="1:6" ht="15" customHeight="1">
      <c r="A21" s="12" t="s">
        <v>16</v>
      </c>
      <c r="B21" s="120">
        <v>0</v>
      </c>
      <c r="C21" s="13">
        <v>0</v>
      </c>
      <c r="D21" s="13">
        <v>0</v>
      </c>
      <c r="E21" s="18"/>
      <c r="F21" s="14"/>
    </row>
    <row r="22" spans="1:6" ht="15" customHeight="1">
      <c r="A22" s="12" t="s">
        <v>17</v>
      </c>
      <c r="B22" s="120">
        <v>163373</v>
      </c>
      <c r="C22" s="13">
        <v>174249</v>
      </c>
      <c r="D22" s="18">
        <v>181316</v>
      </c>
      <c r="E22" s="13"/>
      <c r="F22" s="14"/>
    </row>
    <row r="23" spans="1:6" ht="15" customHeight="1">
      <c r="A23" s="12" t="s">
        <v>18</v>
      </c>
      <c r="B23" s="120">
        <v>28730</v>
      </c>
      <c r="C23" s="13">
        <v>36877</v>
      </c>
      <c r="D23" s="13">
        <v>38073</v>
      </c>
      <c r="E23" s="13"/>
      <c r="F23" s="14"/>
    </row>
    <row r="24" spans="1:6" ht="15" customHeight="1">
      <c r="A24" s="12" t="s">
        <v>19</v>
      </c>
      <c r="B24" s="120">
        <v>240185</v>
      </c>
      <c r="C24" s="13">
        <v>272536</v>
      </c>
      <c r="D24" s="13">
        <v>287038</v>
      </c>
      <c r="E24" s="13"/>
      <c r="F24" s="14"/>
    </row>
    <row r="25" spans="1:6" ht="15" customHeight="1">
      <c r="A25" s="12" t="s">
        <v>20</v>
      </c>
      <c r="B25" s="120">
        <v>451039</v>
      </c>
      <c r="C25" s="13">
        <v>457262</v>
      </c>
      <c r="D25" s="13">
        <v>479950</v>
      </c>
      <c r="E25" s="13"/>
      <c r="F25" s="14"/>
    </row>
    <row r="26" spans="1:6" ht="15" customHeight="1">
      <c r="A26" s="12" t="s">
        <v>21</v>
      </c>
      <c r="B26" s="120">
        <v>264329</v>
      </c>
      <c r="C26" s="13">
        <v>277272</v>
      </c>
      <c r="D26" s="13">
        <v>278719</v>
      </c>
      <c r="E26" s="13"/>
      <c r="F26" s="14"/>
    </row>
    <row r="27" spans="1:6" ht="15" customHeight="1">
      <c r="A27" s="12" t="s">
        <v>22</v>
      </c>
      <c r="B27" s="120">
        <v>585504</v>
      </c>
      <c r="C27" s="13">
        <v>598164</v>
      </c>
      <c r="D27" s="13">
        <v>620893</v>
      </c>
      <c r="E27" s="13"/>
      <c r="F27" s="14"/>
    </row>
    <row r="28" spans="1:6" ht="15" customHeight="1">
      <c r="A28" s="12" t="s">
        <v>23</v>
      </c>
      <c r="B28" s="120">
        <v>432286</v>
      </c>
      <c r="C28" s="13">
        <v>436594</v>
      </c>
      <c r="D28" s="13">
        <v>410532</v>
      </c>
      <c r="E28" s="13"/>
      <c r="F28" s="14"/>
    </row>
    <row r="29" spans="1:6" ht="15" customHeight="1">
      <c r="A29" s="12" t="s">
        <v>24</v>
      </c>
      <c r="B29" s="120">
        <v>11093</v>
      </c>
      <c r="C29" s="13">
        <v>14313</v>
      </c>
      <c r="D29" s="13">
        <v>20957</v>
      </c>
      <c r="E29" s="13"/>
      <c r="F29" s="14"/>
    </row>
    <row r="30" spans="1:6" ht="15" customHeight="1">
      <c r="A30" s="12" t="s">
        <v>25</v>
      </c>
      <c r="B30" s="120">
        <v>11672</v>
      </c>
      <c r="C30" s="13">
        <v>14175</v>
      </c>
      <c r="D30" s="13">
        <v>15240</v>
      </c>
      <c r="E30" s="13"/>
      <c r="F30" s="14"/>
    </row>
    <row r="31" spans="1:6" ht="15" customHeight="1">
      <c r="A31" s="12" t="s">
        <v>26</v>
      </c>
      <c r="B31" s="120">
        <v>358</v>
      </c>
      <c r="C31" s="13">
        <v>452</v>
      </c>
      <c r="D31" s="13">
        <v>490</v>
      </c>
      <c r="E31" s="13"/>
      <c r="F31" s="14"/>
    </row>
    <row r="32" spans="1:6" ht="15" customHeight="1">
      <c r="A32" s="12" t="s">
        <v>27</v>
      </c>
      <c r="B32" s="120">
        <v>33953</v>
      </c>
      <c r="C32" s="13">
        <v>35646</v>
      </c>
      <c r="D32" s="13">
        <v>38351</v>
      </c>
      <c r="E32" s="13"/>
      <c r="F32" s="14"/>
    </row>
    <row r="33" spans="1:13" ht="24.95" customHeight="1">
      <c r="A33" s="80" t="s">
        <v>55</v>
      </c>
      <c r="B33" s="81">
        <f>SUM(B5:B7)+SUM(B10:B21)</f>
        <v>20396935</v>
      </c>
      <c r="C33" s="81">
        <f>SUM(C5:C7)+SUM(C10:C21)</f>
        <v>20706944</v>
      </c>
      <c r="D33" s="81">
        <f>SUM(D5:D7)+SUM(D10:D21)</f>
        <v>21619003</v>
      </c>
      <c r="E33" s="81">
        <f>SUM(E5:E7)+SUM(E10:E21)</f>
        <v>0</v>
      </c>
      <c r="F33" s="14"/>
      <c r="G33" s="14"/>
    </row>
    <row r="34" spans="1:13" ht="15" customHeight="1">
      <c r="A34" s="12" t="s">
        <v>28</v>
      </c>
      <c r="B34" s="82">
        <f>B8+SUM(B22:B25)+B31</f>
        <v>3222515</v>
      </c>
      <c r="C34" s="82">
        <f>C8+SUM(C22:C25)+C31</f>
        <v>3235620</v>
      </c>
      <c r="D34" s="82">
        <f>D8+SUM(D22:D25)+D31</f>
        <v>3435007</v>
      </c>
      <c r="E34" s="82">
        <f>E8+SUM(E22:E25)+E31</f>
        <v>0</v>
      </c>
    </row>
    <row r="35" spans="1:13" ht="15" customHeight="1">
      <c r="A35" s="12" t="s">
        <v>29</v>
      </c>
      <c r="B35" s="82">
        <f>B9+SUM(B26:B30)+B32</f>
        <v>2786549</v>
      </c>
      <c r="C35" s="82">
        <f>C9+SUM(C26:C30)+C32</f>
        <v>2850073</v>
      </c>
      <c r="D35" s="82">
        <f>D9+SUM(D26:D30)+D32</f>
        <v>2857308</v>
      </c>
      <c r="E35" s="82">
        <f>E9+SUM(E26:E30)+E32</f>
        <v>0</v>
      </c>
    </row>
    <row r="36" spans="1:13" ht="24.95" customHeight="1">
      <c r="A36" s="105" t="s">
        <v>56</v>
      </c>
      <c r="B36" s="106">
        <f>SUM(B33:B35)</f>
        <v>26405999</v>
      </c>
      <c r="C36" s="106">
        <f>SUM(C33:C35)</f>
        <v>26792637</v>
      </c>
      <c r="D36" s="106">
        <f>SUM(D33:D35)</f>
        <v>27911318</v>
      </c>
      <c r="E36" s="106">
        <f>SUM(E33:E35)</f>
        <v>0</v>
      </c>
    </row>
    <row r="38" spans="1:13" ht="12" customHeight="1">
      <c r="A38" s="19" t="s">
        <v>58</v>
      </c>
    </row>
    <row r="40" spans="1:13" ht="12" customHeight="1">
      <c r="M40" s="20"/>
    </row>
    <row r="41" spans="1:13" ht="12" customHeight="1">
      <c r="M41" s="20"/>
    </row>
    <row r="42" spans="1:13" ht="12" customHeight="1">
      <c r="M42" s="20"/>
    </row>
    <row r="43" spans="1:13" ht="12" customHeight="1">
      <c r="M43" s="20"/>
    </row>
    <row r="44" spans="1:13" ht="12" customHeight="1">
      <c r="M44" s="20"/>
    </row>
    <row r="45" spans="1:13" ht="12" customHeight="1">
      <c r="M45" s="20"/>
    </row>
    <row r="46" spans="1:13" ht="12" customHeight="1">
      <c r="M46" s="20"/>
    </row>
    <row r="47" spans="1:13" ht="12" customHeight="1">
      <c r="M47" s="20"/>
    </row>
  </sheetData>
  <mergeCells count="2">
    <mergeCell ref="A1:L1"/>
    <mergeCell ref="A2:L2"/>
  </mergeCells>
  <pageMargins left="0.55118110236220474" right="0.35433070866141736" top="0.78740157480314965" bottom="0.39370078740157483" header="0.51181102362204722" footer="0.31496062992125984"/>
  <pageSetup scale="82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3" zoomScale="80" zoomScaleNormal="80" workbookViewId="0">
      <selection activeCell="F16" sqref="F16"/>
    </sheetView>
  </sheetViews>
  <sheetFormatPr defaultColWidth="9.140625" defaultRowHeight="12.6" customHeight="1"/>
  <cols>
    <col min="1" max="1" width="23.42578125" style="21" customWidth="1"/>
    <col min="2" max="4" width="12.7109375" style="21" customWidth="1"/>
    <col min="5" max="5" width="0.85546875" style="21" customWidth="1"/>
    <col min="6" max="8" width="12.7109375" style="21" customWidth="1"/>
    <col min="9" max="9" width="0.85546875" style="21" customWidth="1"/>
    <col min="10" max="12" width="12.7109375" style="21" customWidth="1"/>
    <col min="13" max="16384" width="9.140625" style="21"/>
  </cols>
  <sheetData>
    <row r="1" spans="1:13" s="77" customFormat="1" ht="13.15" customHeight="1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s="77" customFormat="1" ht="13.15" customHeight="1">
      <c r="A2" s="91" t="s">
        <v>95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4" spans="1:13" ht="12.6" customHeight="1">
      <c r="A4" s="169" t="s">
        <v>54</v>
      </c>
      <c r="B4" s="169" t="s">
        <v>34</v>
      </c>
      <c r="C4" s="174"/>
      <c r="D4" s="174"/>
      <c r="E4" s="124"/>
      <c r="F4" s="169" t="s">
        <v>35</v>
      </c>
      <c r="G4" s="174"/>
      <c r="H4" s="174"/>
      <c r="I4" s="124"/>
      <c r="J4" s="169" t="s">
        <v>36</v>
      </c>
      <c r="K4" s="174"/>
      <c r="L4" s="174"/>
    </row>
    <row r="5" spans="1:13" ht="12.6" customHeight="1">
      <c r="A5" s="170"/>
      <c r="B5" s="175"/>
      <c r="C5" s="175"/>
      <c r="D5" s="175"/>
      <c r="E5" s="125"/>
      <c r="F5" s="175"/>
      <c r="G5" s="175"/>
      <c r="H5" s="175"/>
      <c r="I5" s="125"/>
      <c r="J5" s="175"/>
      <c r="K5" s="175"/>
      <c r="L5" s="175"/>
    </row>
    <row r="6" spans="1:13" ht="17.100000000000001" customHeight="1">
      <c r="A6" s="170"/>
      <c r="B6" s="169" t="s">
        <v>52</v>
      </c>
      <c r="C6" s="169" t="s">
        <v>53</v>
      </c>
      <c r="D6" s="169" t="s">
        <v>40</v>
      </c>
      <c r="E6" s="122"/>
      <c r="F6" s="169" t="s">
        <v>52</v>
      </c>
      <c r="G6" s="169" t="s">
        <v>53</v>
      </c>
      <c r="H6" s="169" t="s">
        <v>40</v>
      </c>
      <c r="I6" s="122"/>
      <c r="J6" s="169" t="s">
        <v>52</v>
      </c>
      <c r="K6" s="169" t="s">
        <v>53</v>
      </c>
      <c r="L6" s="169" t="s">
        <v>40</v>
      </c>
    </row>
    <row r="7" spans="1:13" ht="17.100000000000001" customHeight="1">
      <c r="A7" s="170"/>
      <c r="B7" s="170"/>
      <c r="C7" s="170"/>
      <c r="D7" s="170"/>
      <c r="E7" s="122"/>
      <c r="F7" s="170"/>
      <c r="G7" s="170"/>
      <c r="H7" s="170"/>
      <c r="I7" s="122"/>
      <c r="J7" s="170"/>
      <c r="K7" s="170"/>
      <c r="L7" s="170"/>
    </row>
    <row r="8" spans="1:13" ht="17.100000000000001" customHeight="1">
      <c r="A8" s="171"/>
      <c r="B8" s="171"/>
      <c r="C8" s="171"/>
      <c r="D8" s="171"/>
      <c r="E8" s="123"/>
      <c r="F8" s="171"/>
      <c r="G8" s="171"/>
      <c r="H8" s="171"/>
      <c r="I8" s="123"/>
      <c r="J8" s="171"/>
      <c r="K8" s="171"/>
      <c r="L8" s="171"/>
    </row>
    <row r="9" spans="1:13" ht="14.1" customHeight="1">
      <c r="A9" s="131" t="s">
        <v>0</v>
      </c>
      <c r="B9" s="42">
        <v>12791</v>
      </c>
      <c r="C9" s="42">
        <v>190</v>
      </c>
      <c r="D9" s="22">
        <f t="shared" ref="D9:D36" si="0">C9+B9</f>
        <v>12981</v>
      </c>
      <c r="E9" s="22"/>
      <c r="F9" s="42">
        <v>35588</v>
      </c>
      <c r="G9" s="42">
        <v>176</v>
      </c>
      <c r="H9" s="22">
        <f>G9+F9</f>
        <v>35764</v>
      </c>
      <c r="I9" s="22"/>
      <c r="J9" s="23">
        <f>B9+F9</f>
        <v>48379</v>
      </c>
      <c r="K9" s="24">
        <f>G9+C9</f>
        <v>366</v>
      </c>
      <c r="L9" s="23">
        <f>K9+J9</f>
        <v>48745</v>
      </c>
    </row>
    <row r="10" spans="1:13" ht="14.1" customHeight="1">
      <c r="A10" s="131" t="s">
        <v>1</v>
      </c>
      <c r="B10" s="42">
        <v>18790</v>
      </c>
      <c r="C10" s="42">
        <v>889</v>
      </c>
      <c r="D10" s="22">
        <f t="shared" si="0"/>
        <v>19679</v>
      </c>
      <c r="E10" s="22"/>
      <c r="F10" s="42">
        <v>32083</v>
      </c>
      <c r="G10" s="42">
        <v>71</v>
      </c>
      <c r="H10" s="22">
        <f>G10+F10</f>
        <v>32154</v>
      </c>
      <c r="I10" s="22"/>
      <c r="J10" s="23">
        <f t="shared" ref="J10:J36" si="1">B10+F10</f>
        <v>50873</v>
      </c>
      <c r="K10" s="24">
        <f t="shared" ref="K10:K36" si="2">G10+C10</f>
        <v>960</v>
      </c>
      <c r="L10" s="23">
        <f>K10+J10</f>
        <v>51833</v>
      </c>
    </row>
    <row r="11" spans="1:13" ht="14.1" customHeight="1">
      <c r="A11" s="131" t="s">
        <v>3</v>
      </c>
      <c r="B11" s="42">
        <v>11149</v>
      </c>
      <c r="C11" s="22">
        <v>0</v>
      </c>
      <c r="D11" s="22">
        <f t="shared" si="0"/>
        <v>11149</v>
      </c>
      <c r="E11" s="22"/>
      <c r="F11" s="42">
        <v>8327</v>
      </c>
      <c r="G11" s="22">
        <v>0</v>
      </c>
      <c r="H11" s="22">
        <f t="shared" ref="H11:H36" si="3">G11+F11</f>
        <v>8327</v>
      </c>
      <c r="I11" s="22"/>
      <c r="J11" s="23">
        <f t="shared" si="1"/>
        <v>19476</v>
      </c>
      <c r="K11" s="24">
        <f t="shared" si="2"/>
        <v>0</v>
      </c>
      <c r="L11" s="23">
        <f t="shared" ref="L11:L36" si="4">K11+J11</f>
        <v>19476</v>
      </c>
    </row>
    <row r="12" spans="1:13" ht="14.1" customHeight="1">
      <c r="A12" s="131" t="s">
        <v>4</v>
      </c>
      <c r="B12" s="42">
        <v>13006</v>
      </c>
      <c r="C12" s="42">
        <v>1417</v>
      </c>
      <c r="D12" s="22">
        <f t="shared" si="0"/>
        <v>14423</v>
      </c>
      <c r="E12" s="22"/>
      <c r="F12" s="42">
        <v>5641</v>
      </c>
      <c r="G12" s="22">
        <v>0</v>
      </c>
      <c r="H12" s="22">
        <f t="shared" si="3"/>
        <v>5641</v>
      </c>
      <c r="I12" s="22"/>
      <c r="J12" s="23">
        <f t="shared" si="1"/>
        <v>18647</v>
      </c>
      <c r="K12" s="24">
        <f t="shared" si="2"/>
        <v>1417</v>
      </c>
      <c r="L12" s="23">
        <f t="shared" si="4"/>
        <v>20064</v>
      </c>
      <c r="M12" s="78"/>
    </row>
    <row r="13" spans="1:13" ht="14.1" customHeight="1">
      <c r="A13" s="131" t="s">
        <v>5</v>
      </c>
      <c r="B13" s="42">
        <v>11231</v>
      </c>
      <c r="C13" s="42">
        <v>688</v>
      </c>
      <c r="D13" s="22">
        <f t="shared" si="0"/>
        <v>11919</v>
      </c>
      <c r="E13" s="22"/>
      <c r="F13" s="42">
        <v>1126</v>
      </c>
      <c r="G13" s="22">
        <v>53</v>
      </c>
      <c r="H13" s="22">
        <f t="shared" si="3"/>
        <v>1179</v>
      </c>
      <c r="I13" s="22"/>
      <c r="J13" s="23">
        <f t="shared" si="1"/>
        <v>12357</v>
      </c>
      <c r="K13" s="24">
        <f t="shared" si="2"/>
        <v>741</v>
      </c>
      <c r="L13" s="23">
        <f t="shared" si="4"/>
        <v>13098</v>
      </c>
    </row>
    <row r="14" spans="1:13" ht="14.1" customHeight="1">
      <c r="A14" s="131" t="s">
        <v>6</v>
      </c>
      <c r="B14" s="42">
        <v>5342</v>
      </c>
      <c r="C14" s="22">
        <v>0</v>
      </c>
      <c r="D14" s="22">
        <f t="shared" si="0"/>
        <v>5342</v>
      </c>
      <c r="E14" s="22"/>
      <c r="F14" s="42">
        <v>738</v>
      </c>
      <c r="G14" s="22">
        <v>0</v>
      </c>
      <c r="H14" s="22">
        <f t="shared" si="3"/>
        <v>738</v>
      </c>
      <c r="I14" s="22"/>
      <c r="J14" s="23">
        <f t="shared" si="1"/>
        <v>6080</v>
      </c>
      <c r="K14" s="24">
        <f t="shared" si="2"/>
        <v>0</v>
      </c>
      <c r="L14" s="23">
        <f t="shared" si="4"/>
        <v>6080</v>
      </c>
    </row>
    <row r="15" spans="1:13" ht="14.1" customHeight="1">
      <c r="A15" s="12" t="s">
        <v>7</v>
      </c>
      <c r="B15" s="42">
        <v>8126</v>
      </c>
      <c r="C15" s="22">
        <v>3689</v>
      </c>
      <c r="D15" s="22">
        <f t="shared" si="0"/>
        <v>11815</v>
      </c>
      <c r="E15" s="22"/>
      <c r="F15" s="42">
        <v>1140</v>
      </c>
      <c r="G15" s="22">
        <v>1279</v>
      </c>
      <c r="H15" s="22">
        <f t="shared" si="3"/>
        <v>2419</v>
      </c>
      <c r="I15" s="22"/>
      <c r="J15" s="23">
        <f>B15+F15</f>
        <v>9266</v>
      </c>
      <c r="K15" s="24">
        <f t="shared" si="2"/>
        <v>4968</v>
      </c>
      <c r="L15" s="23">
        <f>K15+J15</f>
        <v>14234</v>
      </c>
    </row>
    <row r="16" spans="1:13" ht="14.1" customHeight="1">
      <c r="A16" s="131" t="s">
        <v>8</v>
      </c>
      <c r="B16" s="42">
        <v>4782</v>
      </c>
      <c r="C16" s="42">
        <v>872</v>
      </c>
      <c r="D16" s="22">
        <f t="shared" si="0"/>
        <v>5654</v>
      </c>
      <c r="E16" s="22"/>
      <c r="F16" s="42">
        <v>0</v>
      </c>
      <c r="G16" s="22">
        <v>0</v>
      </c>
      <c r="H16" s="22">
        <f t="shared" si="3"/>
        <v>0</v>
      </c>
      <c r="I16" s="22"/>
      <c r="J16" s="23">
        <f t="shared" si="1"/>
        <v>4782</v>
      </c>
      <c r="K16" s="24">
        <f t="shared" si="2"/>
        <v>872</v>
      </c>
      <c r="L16" s="23">
        <f t="shared" si="4"/>
        <v>5654</v>
      </c>
    </row>
    <row r="17" spans="1:12" ht="14.1" customHeight="1">
      <c r="A17" s="131" t="s">
        <v>9</v>
      </c>
      <c r="B17" s="79">
        <v>448</v>
      </c>
      <c r="C17" s="22">
        <v>0</v>
      </c>
      <c r="D17" s="22">
        <f t="shared" si="0"/>
        <v>448</v>
      </c>
      <c r="E17" s="22"/>
      <c r="F17" s="42">
        <v>472</v>
      </c>
      <c r="G17" s="22">
        <v>0</v>
      </c>
      <c r="H17" s="22">
        <f t="shared" si="3"/>
        <v>472</v>
      </c>
      <c r="I17" s="22"/>
      <c r="J17" s="23">
        <f t="shared" si="1"/>
        <v>920</v>
      </c>
      <c r="K17" s="24">
        <f t="shared" si="2"/>
        <v>0</v>
      </c>
      <c r="L17" s="23">
        <f t="shared" si="4"/>
        <v>920</v>
      </c>
    </row>
    <row r="18" spans="1:12" ht="14.1" customHeight="1">
      <c r="A18" s="131" t="s">
        <v>10</v>
      </c>
      <c r="B18" s="42">
        <v>2762</v>
      </c>
      <c r="C18" s="22">
        <v>0</v>
      </c>
      <c r="D18" s="22">
        <f t="shared" si="0"/>
        <v>2762</v>
      </c>
      <c r="E18" s="22"/>
      <c r="F18" s="22">
        <v>0</v>
      </c>
      <c r="G18" s="22">
        <v>0</v>
      </c>
      <c r="H18" s="22">
        <f t="shared" si="3"/>
        <v>0</v>
      </c>
      <c r="I18" s="22"/>
      <c r="J18" s="23">
        <f t="shared" si="1"/>
        <v>2762</v>
      </c>
      <c r="K18" s="24">
        <f t="shared" si="2"/>
        <v>0</v>
      </c>
      <c r="L18" s="23">
        <f t="shared" si="4"/>
        <v>2762</v>
      </c>
    </row>
    <row r="19" spans="1:12" ht="14.1" customHeight="1">
      <c r="A19" s="131" t="s">
        <v>11</v>
      </c>
      <c r="B19" s="42">
        <v>2502</v>
      </c>
      <c r="C19" s="22">
        <v>0</v>
      </c>
      <c r="D19" s="22">
        <f t="shared" si="0"/>
        <v>2502</v>
      </c>
      <c r="E19" s="22"/>
      <c r="F19" s="22">
        <v>0</v>
      </c>
      <c r="G19" s="22">
        <v>0</v>
      </c>
      <c r="H19" s="22">
        <f t="shared" si="3"/>
        <v>0</v>
      </c>
      <c r="I19" s="22"/>
      <c r="J19" s="23">
        <f t="shared" si="1"/>
        <v>2502</v>
      </c>
      <c r="K19" s="24">
        <f t="shared" si="2"/>
        <v>0</v>
      </c>
      <c r="L19" s="23">
        <f t="shared" si="4"/>
        <v>2502</v>
      </c>
    </row>
    <row r="20" spans="1:12" ht="14.1" customHeight="1">
      <c r="A20" s="26" t="s">
        <v>12</v>
      </c>
      <c r="B20" s="22">
        <v>340</v>
      </c>
      <c r="C20" s="22">
        <v>0</v>
      </c>
      <c r="D20" s="22">
        <f t="shared" si="0"/>
        <v>340</v>
      </c>
      <c r="E20" s="22"/>
      <c r="F20" s="42">
        <v>160</v>
      </c>
      <c r="G20" s="22">
        <v>0</v>
      </c>
      <c r="H20" s="22">
        <f t="shared" si="3"/>
        <v>160</v>
      </c>
      <c r="I20" s="22"/>
      <c r="J20" s="23">
        <f t="shared" si="1"/>
        <v>500</v>
      </c>
      <c r="K20" s="24">
        <f t="shared" si="2"/>
        <v>0</v>
      </c>
      <c r="L20" s="23">
        <f t="shared" si="4"/>
        <v>500</v>
      </c>
    </row>
    <row r="21" spans="1:12" ht="14.1" customHeight="1">
      <c r="A21" s="26" t="s">
        <v>2</v>
      </c>
      <c r="B21" s="22">
        <v>10748</v>
      </c>
      <c r="C21" s="22">
        <v>0</v>
      </c>
      <c r="D21" s="22">
        <f t="shared" si="0"/>
        <v>10748</v>
      </c>
      <c r="E21" s="22"/>
      <c r="F21" s="42">
        <v>1383</v>
      </c>
      <c r="G21" s="22">
        <v>0</v>
      </c>
      <c r="H21" s="22">
        <f t="shared" si="3"/>
        <v>1383</v>
      </c>
      <c r="I21" s="22"/>
      <c r="J21" s="23">
        <f t="shared" si="1"/>
        <v>12131</v>
      </c>
      <c r="K21" s="24">
        <f t="shared" si="2"/>
        <v>0</v>
      </c>
      <c r="L21" s="23">
        <f t="shared" si="4"/>
        <v>12131</v>
      </c>
    </row>
    <row r="22" spans="1:12" ht="14.1" customHeight="1">
      <c r="A22" s="26" t="s">
        <v>13</v>
      </c>
      <c r="B22" s="42">
        <v>891</v>
      </c>
      <c r="C22" s="22">
        <v>0</v>
      </c>
      <c r="D22" s="22">
        <f t="shared" si="0"/>
        <v>891</v>
      </c>
      <c r="E22" s="22"/>
      <c r="F22" s="42">
        <v>72</v>
      </c>
      <c r="G22" s="22">
        <v>0</v>
      </c>
      <c r="H22" s="22">
        <f t="shared" si="3"/>
        <v>72</v>
      </c>
      <c r="I22" s="22"/>
      <c r="J22" s="23">
        <f t="shared" si="1"/>
        <v>963</v>
      </c>
      <c r="K22" s="24">
        <f t="shared" si="2"/>
        <v>0</v>
      </c>
      <c r="L22" s="23">
        <f t="shared" si="4"/>
        <v>963</v>
      </c>
    </row>
    <row r="23" spans="1:12" ht="14.1" customHeight="1">
      <c r="A23" s="131" t="s">
        <v>14</v>
      </c>
      <c r="B23" s="42">
        <v>0</v>
      </c>
      <c r="C23" s="22">
        <v>0</v>
      </c>
      <c r="D23" s="22">
        <f t="shared" si="0"/>
        <v>0</v>
      </c>
      <c r="E23" s="22"/>
      <c r="F23" s="42">
        <v>0</v>
      </c>
      <c r="G23" s="22">
        <v>0</v>
      </c>
      <c r="H23" s="22">
        <f t="shared" si="3"/>
        <v>0</v>
      </c>
      <c r="I23" s="22"/>
      <c r="J23" s="23">
        <f t="shared" si="1"/>
        <v>0</v>
      </c>
      <c r="K23" s="24">
        <f t="shared" si="2"/>
        <v>0</v>
      </c>
      <c r="L23" s="23">
        <f t="shared" si="4"/>
        <v>0</v>
      </c>
    </row>
    <row r="24" spans="1:12" ht="14.1" customHeight="1">
      <c r="A24" s="131" t="s">
        <v>15</v>
      </c>
      <c r="B24" s="42">
        <v>0</v>
      </c>
      <c r="C24" s="22">
        <v>0</v>
      </c>
      <c r="D24" s="22">
        <f t="shared" si="0"/>
        <v>0</v>
      </c>
      <c r="E24" s="22"/>
      <c r="F24" s="22">
        <v>0</v>
      </c>
      <c r="G24" s="22">
        <v>0</v>
      </c>
      <c r="H24" s="22">
        <f t="shared" si="3"/>
        <v>0</v>
      </c>
      <c r="I24" s="22"/>
      <c r="J24" s="23">
        <f t="shared" si="1"/>
        <v>0</v>
      </c>
      <c r="K24" s="24">
        <f t="shared" si="2"/>
        <v>0</v>
      </c>
      <c r="L24" s="23">
        <f t="shared" si="4"/>
        <v>0</v>
      </c>
    </row>
    <row r="25" spans="1:12" ht="14.1" customHeight="1">
      <c r="A25" s="131" t="s">
        <v>16</v>
      </c>
      <c r="B25" s="42">
        <v>0</v>
      </c>
      <c r="C25" s="22">
        <v>0</v>
      </c>
      <c r="D25" s="22">
        <f t="shared" si="0"/>
        <v>0</v>
      </c>
      <c r="E25" s="22"/>
      <c r="F25" s="22">
        <v>0</v>
      </c>
      <c r="G25" s="22">
        <v>0</v>
      </c>
      <c r="H25" s="22">
        <f t="shared" si="3"/>
        <v>0</v>
      </c>
      <c r="I25" s="22"/>
      <c r="J25" s="23">
        <f t="shared" si="1"/>
        <v>0</v>
      </c>
      <c r="K25" s="24">
        <f t="shared" si="2"/>
        <v>0</v>
      </c>
      <c r="L25" s="23">
        <f t="shared" si="4"/>
        <v>0</v>
      </c>
    </row>
    <row r="26" spans="1:12" ht="14.1" customHeight="1">
      <c r="A26" s="131" t="s">
        <v>17</v>
      </c>
      <c r="B26" s="42">
        <v>2566</v>
      </c>
      <c r="C26" s="42">
        <v>402</v>
      </c>
      <c r="D26" s="22">
        <f t="shared" si="0"/>
        <v>2968</v>
      </c>
      <c r="E26" s="22"/>
      <c r="F26" s="42">
        <v>10</v>
      </c>
      <c r="G26" s="22">
        <v>1</v>
      </c>
      <c r="H26" s="22">
        <f t="shared" si="3"/>
        <v>11</v>
      </c>
      <c r="I26" s="22"/>
      <c r="J26" s="23">
        <f t="shared" si="1"/>
        <v>2576</v>
      </c>
      <c r="K26" s="24">
        <f t="shared" si="2"/>
        <v>403</v>
      </c>
      <c r="L26" s="23">
        <f t="shared" si="4"/>
        <v>2979</v>
      </c>
    </row>
    <row r="27" spans="1:12" ht="14.1" customHeight="1">
      <c r="A27" s="131" t="s">
        <v>18</v>
      </c>
      <c r="B27" s="42">
        <v>1136</v>
      </c>
      <c r="C27" s="22">
        <v>40</v>
      </c>
      <c r="D27" s="22">
        <f t="shared" si="0"/>
        <v>1176</v>
      </c>
      <c r="E27" s="22"/>
      <c r="F27" s="22">
        <v>0</v>
      </c>
      <c r="G27" s="22">
        <v>0</v>
      </c>
      <c r="H27" s="22">
        <f t="shared" si="3"/>
        <v>0</v>
      </c>
      <c r="I27" s="22"/>
      <c r="J27" s="23">
        <f t="shared" si="1"/>
        <v>1136</v>
      </c>
      <c r="K27" s="24">
        <f t="shared" si="2"/>
        <v>40</v>
      </c>
      <c r="L27" s="23">
        <f t="shared" si="4"/>
        <v>1176</v>
      </c>
    </row>
    <row r="28" spans="1:12" ht="14.1" customHeight="1">
      <c r="A28" s="131" t="s">
        <v>19</v>
      </c>
      <c r="B28" s="42">
        <v>2690</v>
      </c>
      <c r="C28" s="42">
        <v>114</v>
      </c>
      <c r="D28" s="22">
        <f t="shared" si="0"/>
        <v>2804</v>
      </c>
      <c r="E28" s="22"/>
      <c r="F28" s="22">
        <v>0</v>
      </c>
      <c r="G28" s="42">
        <v>3</v>
      </c>
      <c r="H28" s="22">
        <f t="shared" si="3"/>
        <v>3</v>
      </c>
      <c r="I28" s="22"/>
      <c r="J28" s="23">
        <f t="shared" si="1"/>
        <v>2690</v>
      </c>
      <c r="K28" s="24">
        <f t="shared" si="2"/>
        <v>117</v>
      </c>
      <c r="L28" s="23">
        <f t="shared" si="4"/>
        <v>2807</v>
      </c>
    </row>
    <row r="29" spans="1:12" ht="14.1" customHeight="1">
      <c r="A29" s="131" t="s">
        <v>20</v>
      </c>
      <c r="B29" s="42">
        <v>3391</v>
      </c>
      <c r="C29" s="22">
        <v>113</v>
      </c>
      <c r="D29" s="22">
        <f t="shared" si="0"/>
        <v>3504</v>
      </c>
      <c r="E29" s="22"/>
      <c r="F29" s="42">
        <v>78</v>
      </c>
      <c r="G29" s="22">
        <v>15</v>
      </c>
      <c r="H29" s="22">
        <f t="shared" si="3"/>
        <v>93</v>
      </c>
      <c r="I29" s="22"/>
      <c r="J29" s="23">
        <f t="shared" si="1"/>
        <v>3469</v>
      </c>
      <c r="K29" s="24">
        <f t="shared" si="2"/>
        <v>128</v>
      </c>
      <c r="L29" s="23">
        <f t="shared" si="4"/>
        <v>3597</v>
      </c>
    </row>
    <row r="30" spans="1:12" ht="14.1" customHeight="1">
      <c r="A30" s="131" t="s">
        <v>21</v>
      </c>
      <c r="B30" s="42">
        <v>2768</v>
      </c>
      <c r="C30" s="42">
        <v>358</v>
      </c>
      <c r="D30" s="22">
        <f t="shared" si="0"/>
        <v>3126</v>
      </c>
      <c r="E30" s="22"/>
      <c r="F30" s="22">
        <v>0</v>
      </c>
      <c r="G30" s="42">
        <v>2</v>
      </c>
      <c r="H30" s="22">
        <f t="shared" si="3"/>
        <v>2</v>
      </c>
      <c r="I30" s="22"/>
      <c r="J30" s="23">
        <f t="shared" si="1"/>
        <v>2768</v>
      </c>
      <c r="K30" s="24">
        <f t="shared" si="2"/>
        <v>360</v>
      </c>
      <c r="L30" s="23">
        <f t="shared" si="4"/>
        <v>3128</v>
      </c>
    </row>
    <row r="31" spans="1:12" ht="14.1" customHeight="1">
      <c r="A31" s="131" t="s">
        <v>22</v>
      </c>
      <c r="B31" s="42">
        <v>8584</v>
      </c>
      <c r="C31" s="42">
        <v>1594</v>
      </c>
      <c r="D31" s="22">
        <f t="shared" si="0"/>
        <v>10178</v>
      </c>
      <c r="E31" s="22"/>
      <c r="F31" s="42">
        <v>182</v>
      </c>
      <c r="G31" s="22">
        <v>0</v>
      </c>
      <c r="H31" s="22">
        <f t="shared" si="3"/>
        <v>182</v>
      </c>
      <c r="I31" s="22"/>
      <c r="J31" s="23">
        <f t="shared" si="1"/>
        <v>8766</v>
      </c>
      <c r="K31" s="24">
        <f t="shared" si="2"/>
        <v>1594</v>
      </c>
      <c r="L31" s="23">
        <f t="shared" si="4"/>
        <v>10360</v>
      </c>
    </row>
    <row r="32" spans="1:12" ht="14.1" customHeight="1">
      <c r="A32" s="131" t="s">
        <v>23</v>
      </c>
      <c r="B32" s="42">
        <v>4069</v>
      </c>
      <c r="C32" s="22">
        <v>0</v>
      </c>
      <c r="D32" s="22">
        <f t="shared" si="0"/>
        <v>4069</v>
      </c>
      <c r="E32" s="22"/>
      <c r="F32" s="22">
        <v>1</v>
      </c>
      <c r="G32" s="22">
        <v>0</v>
      </c>
      <c r="H32" s="22">
        <f t="shared" si="3"/>
        <v>1</v>
      </c>
      <c r="I32" s="22"/>
      <c r="J32" s="23">
        <f t="shared" si="1"/>
        <v>4070</v>
      </c>
      <c r="K32" s="24">
        <f t="shared" si="2"/>
        <v>0</v>
      </c>
      <c r="L32" s="23">
        <f t="shared" si="4"/>
        <v>4070</v>
      </c>
    </row>
    <row r="33" spans="1:12" ht="14.1" customHeight="1">
      <c r="A33" s="131" t="s">
        <v>24</v>
      </c>
      <c r="B33" s="42">
        <v>702</v>
      </c>
      <c r="C33" s="22">
        <v>0</v>
      </c>
      <c r="D33" s="22">
        <f t="shared" si="0"/>
        <v>702</v>
      </c>
      <c r="E33" s="22"/>
      <c r="F33" s="22">
        <v>0</v>
      </c>
      <c r="G33" s="22">
        <v>0</v>
      </c>
      <c r="H33" s="22">
        <f t="shared" si="3"/>
        <v>0</v>
      </c>
      <c r="I33" s="22"/>
      <c r="J33" s="23">
        <f t="shared" si="1"/>
        <v>702</v>
      </c>
      <c r="K33" s="24">
        <f t="shared" si="2"/>
        <v>0</v>
      </c>
      <c r="L33" s="23">
        <f t="shared" si="4"/>
        <v>702</v>
      </c>
    </row>
    <row r="34" spans="1:12" ht="14.1" customHeight="1">
      <c r="A34" s="131" t="s">
        <v>25</v>
      </c>
      <c r="B34" s="42">
        <v>732</v>
      </c>
      <c r="C34" s="22">
        <v>18</v>
      </c>
      <c r="D34" s="22">
        <f t="shared" si="0"/>
        <v>750</v>
      </c>
      <c r="E34" s="22"/>
      <c r="F34" s="22">
        <v>0</v>
      </c>
      <c r="G34" s="22">
        <v>0</v>
      </c>
      <c r="H34" s="22">
        <f t="shared" si="3"/>
        <v>0</v>
      </c>
      <c r="I34" s="22"/>
      <c r="J34" s="23">
        <f t="shared" si="1"/>
        <v>732</v>
      </c>
      <c r="K34" s="24">
        <f t="shared" si="2"/>
        <v>18</v>
      </c>
      <c r="L34" s="23">
        <f t="shared" si="4"/>
        <v>750</v>
      </c>
    </row>
    <row r="35" spans="1:12" ht="14.1" customHeight="1">
      <c r="A35" s="131" t="s">
        <v>26</v>
      </c>
      <c r="B35" s="42">
        <v>104</v>
      </c>
      <c r="C35" s="22">
        <v>4</v>
      </c>
      <c r="D35" s="22">
        <f t="shared" si="0"/>
        <v>108</v>
      </c>
      <c r="E35" s="22"/>
      <c r="F35" s="22">
        <v>0</v>
      </c>
      <c r="G35" s="22">
        <v>0</v>
      </c>
      <c r="H35" s="22">
        <f t="shared" si="3"/>
        <v>0</v>
      </c>
      <c r="I35" s="22"/>
      <c r="J35" s="23">
        <f t="shared" si="1"/>
        <v>104</v>
      </c>
      <c r="K35" s="24">
        <f t="shared" si="2"/>
        <v>4</v>
      </c>
      <c r="L35" s="23">
        <f t="shared" si="4"/>
        <v>108</v>
      </c>
    </row>
    <row r="36" spans="1:12" ht="14.1" customHeight="1">
      <c r="A36" s="131" t="s">
        <v>27</v>
      </c>
      <c r="B36" s="42">
        <v>4230</v>
      </c>
      <c r="C36" s="22">
        <v>288</v>
      </c>
      <c r="D36" s="22">
        <f t="shared" si="0"/>
        <v>4518</v>
      </c>
      <c r="E36" s="22"/>
      <c r="F36" s="22">
        <v>0</v>
      </c>
      <c r="G36" s="22">
        <v>0</v>
      </c>
      <c r="H36" s="22">
        <f t="shared" si="3"/>
        <v>0</v>
      </c>
      <c r="I36" s="22"/>
      <c r="J36" s="23">
        <f t="shared" si="1"/>
        <v>4230</v>
      </c>
      <c r="K36" s="24">
        <f t="shared" si="2"/>
        <v>288</v>
      </c>
      <c r="L36" s="23">
        <f t="shared" si="4"/>
        <v>4518</v>
      </c>
    </row>
    <row r="37" spans="1:12" ht="13.5" customHeight="1">
      <c r="A37" s="191" t="s">
        <v>51</v>
      </c>
      <c r="B37" s="189">
        <f>SUM(B9:B11)+SUM(B14:B25)</f>
        <v>78671</v>
      </c>
      <c r="C37" s="189">
        <f>SUM(C9:C11)+SUM(C14:C25)</f>
        <v>5640</v>
      </c>
      <c r="D37" s="189">
        <f>SUM(D9:D11)+SUM(D14:D25)</f>
        <v>84311</v>
      </c>
      <c r="E37" s="132"/>
      <c r="F37" s="189">
        <f>SUM(F9:F11)+SUM(F14:F25)</f>
        <v>79963</v>
      </c>
      <c r="G37" s="189">
        <f>SUM(G9:G11)+SUM(G14:G25)</f>
        <v>1526</v>
      </c>
      <c r="H37" s="189">
        <f>SUM(H9:H11)+SUM(H14:H25)</f>
        <v>81489</v>
      </c>
      <c r="I37" s="132"/>
      <c r="J37" s="189">
        <f>SUM(J9:J11)+SUM(J14:J25)</f>
        <v>158634</v>
      </c>
      <c r="K37" s="189">
        <f>SUM(K9:K11)+SUM(K14:K25)</f>
        <v>7166</v>
      </c>
      <c r="L37" s="189">
        <f>SUM(L9:L11)+SUM(L14:L25)</f>
        <v>165800</v>
      </c>
    </row>
    <row r="38" spans="1:12" ht="13.5" customHeight="1">
      <c r="A38" s="193"/>
      <c r="B38" s="190"/>
      <c r="C38" s="190"/>
      <c r="D38" s="190"/>
      <c r="E38" s="133"/>
      <c r="F38" s="190"/>
      <c r="G38" s="190"/>
      <c r="H38" s="190"/>
      <c r="I38" s="133"/>
      <c r="J38" s="190"/>
      <c r="K38" s="190"/>
      <c r="L38" s="190"/>
    </row>
    <row r="39" spans="1:12" ht="14.1" customHeight="1">
      <c r="A39" s="131" t="s">
        <v>28</v>
      </c>
      <c r="B39" s="23">
        <f>+B12+SUM(B26:B29)+B35</f>
        <v>22893</v>
      </c>
      <c r="C39" s="23">
        <f>+C12+SUM(C26:C29)+C35</f>
        <v>2090</v>
      </c>
      <c r="D39" s="23">
        <f>+D12+SUM(D26:D29)+D35</f>
        <v>24983</v>
      </c>
      <c r="E39" s="23"/>
      <c r="F39" s="23">
        <f>+F12+SUM(F26:F29)+F35</f>
        <v>5729</v>
      </c>
      <c r="G39" s="23">
        <f>+G12+SUM(G26:G29)+G35</f>
        <v>19</v>
      </c>
      <c r="H39" s="23">
        <f>+H12+SUM(H26:H29)+H35</f>
        <v>5748</v>
      </c>
      <c r="I39" s="23"/>
      <c r="J39" s="23">
        <f>+J12+SUM(J26:J29)+J35</f>
        <v>28622</v>
      </c>
      <c r="K39" s="23">
        <f>+K12+SUM(K26:K29)+K35</f>
        <v>2109</v>
      </c>
      <c r="L39" s="23">
        <f>+L12+SUM(L26:L29)+L35</f>
        <v>30731</v>
      </c>
    </row>
    <row r="40" spans="1:12" ht="14.1" customHeight="1">
      <c r="A40" s="131" t="s">
        <v>29</v>
      </c>
      <c r="B40" s="29">
        <f>+B13+SUM(B30:B34)+B36</f>
        <v>32316</v>
      </c>
      <c r="C40" s="29">
        <f>+C13+SUM(C30:C34)+C36</f>
        <v>2946</v>
      </c>
      <c r="D40" s="29">
        <f>+D13+SUM(D30:D34)+D36</f>
        <v>35262</v>
      </c>
      <c r="E40" s="29"/>
      <c r="F40" s="29">
        <f>+F13+SUM(F30:F34)+F36</f>
        <v>1309</v>
      </c>
      <c r="G40" s="29">
        <f>+G13+SUM(G30:G34)+G36</f>
        <v>55</v>
      </c>
      <c r="H40" s="29">
        <f>+H13+SUM(H30:H34)+H36</f>
        <v>1364</v>
      </c>
      <c r="I40" s="29"/>
      <c r="J40" s="29">
        <f>+J13+SUM(J30:J34)+J36</f>
        <v>33625</v>
      </c>
      <c r="K40" s="29">
        <f>+K13+SUM(K30:K34)+K36</f>
        <v>3001</v>
      </c>
      <c r="L40" s="29">
        <f>+L13+SUM(L30:L34)+L36</f>
        <v>36626</v>
      </c>
    </row>
    <row r="41" spans="1:12" ht="13.5" customHeight="1">
      <c r="A41" s="191" t="s">
        <v>41</v>
      </c>
      <c r="B41" s="187">
        <f t="shared" ref="B41:L41" si="5">SUM(B37:B40)</f>
        <v>133880</v>
      </c>
      <c r="C41" s="187">
        <f t="shared" si="5"/>
        <v>10676</v>
      </c>
      <c r="D41" s="187">
        <f t="shared" si="5"/>
        <v>144556</v>
      </c>
      <c r="E41" s="134"/>
      <c r="F41" s="187">
        <f t="shared" si="5"/>
        <v>87001</v>
      </c>
      <c r="G41" s="187">
        <f t="shared" si="5"/>
        <v>1600</v>
      </c>
      <c r="H41" s="187">
        <f t="shared" si="5"/>
        <v>88601</v>
      </c>
      <c r="I41" s="134"/>
      <c r="J41" s="187">
        <f t="shared" si="5"/>
        <v>220881</v>
      </c>
      <c r="K41" s="187">
        <f t="shared" si="5"/>
        <v>12276</v>
      </c>
      <c r="L41" s="187">
        <f t="shared" si="5"/>
        <v>233157</v>
      </c>
    </row>
    <row r="42" spans="1:12" ht="13.5" customHeight="1">
      <c r="A42" s="192"/>
      <c r="B42" s="188"/>
      <c r="C42" s="188"/>
      <c r="D42" s="188"/>
      <c r="E42" s="135"/>
      <c r="F42" s="188"/>
      <c r="G42" s="188"/>
      <c r="H42" s="188"/>
      <c r="I42" s="135"/>
      <c r="J42" s="188"/>
      <c r="K42" s="188"/>
      <c r="L42" s="188"/>
    </row>
    <row r="43" spans="1:12" s="84" customFormat="1" ht="12" customHeight="1">
      <c r="A43" s="19"/>
    </row>
    <row r="44" spans="1:12" ht="12.6" customHeight="1">
      <c r="A44" s="9" t="s">
        <v>59</v>
      </c>
      <c r="B44" s="84"/>
      <c r="C44" s="84"/>
      <c r="D44" s="84"/>
      <c r="E44" s="84"/>
      <c r="F44" s="84"/>
      <c r="G44" s="84"/>
    </row>
  </sheetData>
  <mergeCells count="33">
    <mergeCell ref="A41:A42"/>
    <mergeCell ref="B41:B42"/>
    <mergeCell ref="C41:C42"/>
    <mergeCell ref="D41:D42"/>
    <mergeCell ref="F41:F42"/>
    <mergeCell ref="G41:G42"/>
    <mergeCell ref="H41:H42"/>
    <mergeCell ref="J6:J8"/>
    <mergeCell ref="K6:K8"/>
    <mergeCell ref="L6:L8"/>
    <mergeCell ref="G37:G38"/>
    <mergeCell ref="H37:H38"/>
    <mergeCell ref="J41:J42"/>
    <mergeCell ref="K41:K42"/>
    <mergeCell ref="L41:L42"/>
    <mergeCell ref="J37:J38"/>
    <mergeCell ref="K37:K38"/>
    <mergeCell ref="L37:L38"/>
    <mergeCell ref="A37:A38"/>
    <mergeCell ref="B37:B38"/>
    <mergeCell ref="C37:C38"/>
    <mergeCell ref="D37:D38"/>
    <mergeCell ref="F37:F38"/>
    <mergeCell ref="A4:A8"/>
    <mergeCell ref="B4:D5"/>
    <mergeCell ref="F4:H5"/>
    <mergeCell ref="J4:L5"/>
    <mergeCell ref="B6:B8"/>
    <mergeCell ref="C6:C8"/>
    <mergeCell ref="D6:D8"/>
    <mergeCell ref="F6:F8"/>
    <mergeCell ref="G6:G8"/>
    <mergeCell ref="H6:H8"/>
  </mergeCells>
  <pageMargins left="0.74803149606299213" right="0.74803149606299213" top="0.59055118110236227" bottom="0.39370078740157483" header="0.11811023622047245" footer="0.31496062992125984"/>
  <pageSetup paperSize="9" scale="88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80" zoomScaleNormal="80" workbookViewId="0">
      <selection activeCell="F11" sqref="F11"/>
    </sheetView>
  </sheetViews>
  <sheetFormatPr defaultColWidth="9.140625" defaultRowHeight="12.6" customHeight="1"/>
  <cols>
    <col min="1" max="1" width="23.42578125" style="21" customWidth="1"/>
    <col min="2" max="4" width="12.7109375" style="21" customWidth="1"/>
    <col min="5" max="5" width="0.85546875" style="21" customWidth="1"/>
    <col min="6" max="8" width="12.7109375" style="21" customWidth="1"/>
    <col min="9" max="9" width="0.85546875" style="21" customWidth="1"/>
    <col min="10" max="12" width="12.7109375" style="21" customWidth="1"/>
    <col min="13" max="16384" width="9.140625" style="21"/>
  </cols>
  <sheetData>
    <row r="1" spans="1:13" s="77" customFormat="1" ht="13.15" customHeight="1">
      <c r="A1" s="195" t="s">
        <v>110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3" s="77" customFormat="1" ht="13.15" customHeight="1">
      <c r="A2" s="194" t="s">
        <v>111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4" spans="1:13" ht="12.6" customHeight="1">
      <c r="A4" s="169" t="s">
        <v>54</v>
      </c>
      <c r="B4" s="169" t="s">
        <v>34</v>
      </c>
      <c r="C4" s="174"/>
      <c r="D4" s="174"/>
      <c r="E4" s="139"/>
      <c r="F4" s="169" t="s">
        <v>35</v>
      </c>
      <c r="G4" s="174"/>
      <c r="H4" s="174"/>
      <c r="I4" s="139"/>
      <c r="J4" s="169" t="s">
        <v>36</v>
      </c>
      <c r="K4" s="174"/>
      <c r="L4" s="174"/>
    </row>
    <row r="5" spans="1:13" ht="12.6" customHeight="1">
      <c r="A5" s="170"/>
      <c r="B5" s="175"/>
      <c r="C5" s="175"/>
      <c r="D5" s="175"/>
      <c r="E5" s="140"/>
      <c r="F5" s="175"/>
      <c r="G5" s="175"/>
      <c r="H5" s="175"/>
      <c r="I5" s="140"/>
      <c r="J5" s="175"/>
      <c r="K5" s="175"/>
      <c r="L5" s="175"/>
    </row>
    <row r="6" spans="1:13" ht="17.100000000000001" customHeight="1">
      <c r="A6" s="170"/>
      <c r="B6" s="169" t="s">
        <v>52</v>
      </c>
      <c r="C6" s="169" t="s">
        <v>53</v>
      </c>
      <c r="D6" s="169" t="s">
        <v>40</v>
      </c>
      <c r="E6" s="137"/>
      <c r="F6" s="169" t="s">
        <v>52</v>
      </c>
      <c r="G6" s="169" t="s">
        <v>53</v>
      </c>
      <c r="H6" s="169" t="s">
        <v>40</v>
      </c>
      <c r="I6" s="137"/>
      <c r="J6" s="169" t="s">
        <v>52</v>
      </c>
      <c r="K6" s="169" t="s">
        <v>53</v>
      </c>
      <c r="L6" s="169" t="s">
        <v>40</v>
      </c>
    </row>
    <row r="7" spans="1:13" ht="17.100000000000001" customHeight="1">
      <c r="A7" s="170"/>
      <c r="B7" s="170"/>
      <c r="C7" s="170"/>
      <c r="D7" s="170"/>
      <c r="E7" s="137"/>
      <c r="F7" s="170"/>
      <c r="G7" s="170"/>
      <c r="H7" s="170"/>
      <c r="I7" s="137"/>
      <c r="J7" s="170"/>
      <c r="K7" s="170"/>
      <c r="L7" s="170"/>
    </row>
    <row r="8" spans="1:13" ht="17.100000000000001" customHeight="1">
      <c r="A8" s="171"/>
      <c r="B8" s="171"/>
      <c r="C8" s="171"/>
      <c r="D8" s="171"/>
      <c r="E8" s="138"/>
      <c r="F8" s="171"/>
      <c r="G8" s="171"/>
      <c r="H8" s="171"/>
      <c r="I8" s="138"/>
      <c r="J8" s="171"/>
      <c r="K8" s="171"/>
      <c r="L8" s="171"/>
    </row>
    <row r="9" spans="1:13" ht="14.1" customHeight="1">
      <c r="A9" s="150" t="s">
        <v>0</v>
      </c>
      <c r="B9" s="42">
        <v>13153</v>
      </c>
      <c r="C9" s="42">
        <v>314</v>
      </c>
      <c r="D9" s="22">
        <f t="shared" ref="D9:D36" si="0">C9+B9</f>
        <v>13467</v>
      </c>
      <c r="E9" s="22"/>
      <c r="F9" s="42">
        <v>36720</v>
      </c>
      <c r="G9" s="42">
        <v>392</v>
      </c>
      <c r="H9" s="22">
        <f>G9+F9</f>
        <v>37112</v>
      </c>
      <c r="I9" s="22"/>
      <c r="J9" s="23">
        <f>B9+F9</f>
        <v>49873</v>
      </c>
      <c r="K9" s="24">
        <f>G9+C9</f>
        <v>706</v>
      </c>
      <c r="L9" s="23">
        <f>K9+J9</f>
        <v>50579</v>
      </c>
    </row>
    <row r="10" spans="1:13" ht="14.1" customHeight="1">
      <c r="A10" s="150" t="s">
        <v>1</v>
      </c>
      <c r="B10" s="42">
        <v>19947</v>
      </c>
      <c r="C10" s="42">
        <v>14</v>
      </c>
      <c r="D10" s="22">
        <f t="shared" si="0"/>
        <v>19961</v>
      </c>
      <c r="E10" s="22"/>
      <c r="F10" s="42">
        <v>32663</v>
      </c>
      <c r="G10" s="42">
        <v>18</v>
      </c>
      <c r="H10" s="22">
        <f>G10+F10</f>
        <v>32681</v>
      </c>
      <c r="I10" s="22"/>
      <c r="J10" s="23">
        <f t="shared" ref="J10:J36" si="1">B10+F10</f>
        <v>52610</v>
      </c>
      <c r="K10" s="24">
        <f t="shared" ref="K10:K36" si="2">G10+C10</f>
        <v>32</v>
      </c>
      <c r="L10" s="23">
        <f>K10+J10</f>
        <v>52642</v>
      </c>
    </row>
    <row r="11" spans="1:13" ht="14.1" customHeight="1">
      <c r="A11" s="150" t="s">
        <v>3</v>
      </c>
      <c r="B11" s="42">
        <v>11706</v>
      </c>
      <c r="C11" s="22">
        <v>0</v>
      </c>
      <c r="D11" s="22">
        <f t="shared" si="0"/>
        <v>11706</v>
      </c>
      <c r="E11" s="22"/>
      <c r="F11" s="42">
        <v>8339</v>
      </c>
      <c r="G11" s="22">
        <v>0</v>
      </c>
      <c r="H11" s="22">
        <f t="shared" ref="H11:H36" si="3">G11+F11</f>
        <v>8339</v>
      </c>
      <c r="I11" s="22"/>
      <c r="J11" s="23">
        <f t="shared" si="1"/>
        <v>20045</v>
      </c>
      <c r="K11" s="24">
        <f t="shared" si="2"/>
        <v>0</v>
      </c>
      <c r="L11" s="23">
        <f t="shared" ref="L11:L36" si="4">K11+J11</f>
        <v>20045</v>
      </c>
    </row>
    <row r="12" spans="1:13" ht="14.1" customHeight="1">
      <c r="A12" s="150" t="s">
        <v>4</v>
      </c>
      <c r="B12" s="42">
        <v>13337</v>
      </c>
      <c r="C12" s="42">
        <v>1216</v>
      </c>
      <c r="D12" s="22">
        <f t="shared" si="0"/>
        <v>14553</v>
      </c>
      <c r="E12" s="22"/>
      <c r="F12" s="42">
        <v>6349</v>
      </c>
      <c r="G12" s="22">
        <v>1</v>
      </c>
      <c r="H12" s="22">
        <f t="shared" si="3"/>
        <v>6350</v>
      </c>
      <c r="I12" s="22"/>
      <c r="J12" s="23">
        <f t="shared" si="1"/>
        <v>19686</v>
      </c>
      <c r="K12" s="24">
        <f t="shared" si="2"/>
        <v>1217</v>
      </c>
      <c r="L12" s="23">
        <f t="shared" si="4"/>
        <v>20903</v>
      </c>
      <c r="M12" s="78"/>
    </row>
    <row r="13" spans="1:13" ht="14.1" customHeight="1">
      <c r="A13" s="150" t="s">
        <v>5</v>
      </c>
      <c r="B13" s="42">
        <v>11362</v>
      </c>
      <c r="C13" s="42">
        <v>824</v>
      </c>
      <c r="D13" s="22">
        <f t="shared" si="0"/>
        <v>12186</v>
      </c>
      <c r="E13" s="22"/>
      <c r="F13" s="42">
        <v>1143</v>
      </c>
      <c r="G13" s="22">
        <v>49</v>
      </c>
      <c r="H13" s="22">
        <f t="shared" si="3"/>
        <v>1192</v>
      </c>
      <c r="I13" s="22"/>
      <c r="J13" s="23">
        <f t="shared" si="1"/>
        <v>12505</v>
      </c>
      <c r="K13" s="24">
        <f t="shared" si="2"/>
        <v>873</v>
      </c>
      <c r="L13" s="23">
        <f t="shared" si="4"/>
        <v>13378</v>
      </c>
    </row>
    <row r="14" spans="1:13" ht="14.1" customHeight="1">
      <c r="A14" s="150" t="s">
        <v>6</v>
      </c>
      <c r="B14" s="42">
        <v>5718</v>
      </c>
      <c r="C14" s="22">
        <v>0</v>
      </c>
      <c r="D14" s="22">
        <f t="shared" si="0"/>
        <v>5718</v>
      </c>
      <c r="E14" s="22"/>
      <c r="F14" s="42">
        <v>817</v>
      </c>
      <c r="G14" s="22">
        <v>0</v>
      </c>
      <c r="H14" s="22">
        <f t="shared" si="3"/>
        <v>817</v>
      </c>
      <c r="I14" s="22"/>
      <c r="J14" s="23">
        <f t="shared" si="1"/>
        <v>6535</v>
      </c>
      <c r="K14" s="24">
        <f t="shared" si="2"/>
        <v>0</v>
      </c>
      <c r="L14" s="23">
        <f t="shared" si="4"/>
        <v>6535</v>
      </c>
    </row>
    <row r="15" spans="1:13" ht="14.1" customHeight="1">
      <c r="A15" s="12" t="s">
        <v>7</v>
      </c>
      <c r="B15" s="42">
        <v>8612</v>
      </c>
      <c r="C15" s="22">
        <v>3883</v>
      </c>
      <c r="D15" s="22">
        <f t="shared" si="0"/>
        <v>12495</v>
      </c>
      <c r="E15" s="22"/>
      <c r="F15" s="42">
        <v>1200</v>
      </c>
      <c r="G15" s="22">
        <v>1219</v>
      </c>
      <c r="H15" s="22">
        <f t="shared" si="3"/>
        <v>2419</v>
      </c>
      <c r="I15" s="22"/>
      <c r="J15" s="23">
        <f>B15+F15</f>
        <v>9812</v>
      </c>
      <c r="K15" s="24">
        <f t="shared" si="2"/>
        <v>5102</v>
      </c>
      <c r="L15" s="23">
        <f>K15+J15</f>
        <v>14914</v>
      </c>
    </row>
    <row r="16" spans="1:13" ht="14.1" customHeight="1">
      <c r="A16" s="150" t="s">
        <v>8</v>
      </c>
      <c r="B16" s="42">
        <v>5146</v>
      </c>
      <c r="C16" s="42">
        <v>1260</v>
      </c>
      <c r="D16" s="22">
        <f t="shared" si="0"/>
        <v>6406</v>
      </c>
      <c r="E16" s="22"/>
      <c r="F16" s="42">
        <v>76</v>
      </c>
      <c r="G16" s="22">
        <v>0</v>
      </c>
      <c r="H16" s="22">
        <f t="shared" si="3"/>
        <v>76</v>
      </c>
      <c r="I16" s="22"/>
      <c r="J16" s="23">
        <f t="shared" si="1"/>
        <v>5222</v>
      </c>
      <c r="K16" s="24">
        <f t="shared" si="2"/>
        <v>1260</v>
      </c>
      <c r="L16" s="23">
        <f t="shared" si="4"/>
        <v>6482</v>
      </c>
    </row>
    <row r="17" spans="1:12" ht="14.1" customHeight="1">
      <c r="A17" s="150" t="s">
        <v>9</v>
      </c>
      <c r="B17" s="79">
        <v>447</v>
      </c>
      <c r="C17" s="22">
        <v>0</v>
      </c>
      <c r="D17" s="22">
        <f t="shared" si="0"/>
        <v>447</v>
      </c>
      <c r="E17" s="22"/>
      <c r="F17" s="42">
        <v>521</v>
      </c>
      <c r="G17" s="22">
        <v>0</v>
      </c>
      <c r="H17" s="22">
        <f t="shared" si="3"/>
        <v>521</v>
      </c>
      <c r="I17" s="22"/>
      <c r="J17" s="23">
        <f t="shared" si="1"/>
        <v>968</v>
      </c>
      <c r="K17" s="24">
        <f t="shared" si="2"/>
        <v>0</v>
      </c>
      <c r="L17" s="23">
        <f t="shared" si="4"/>
        <v>968</v>
      </c>
    </row>
    <row r="18" spans="1:12" ht="14.1" customHeight="1">
      <c r="A18" s="150" t="s">
        <v>10</v>
      </c>
      <c r="B18" s="42">
        <v>2958</v>
      </c>
      <c r="C18" s="22">
        <v>0</v>
      </c>
      <c r="D18" s="22">
        <f t="shared" si="0"/>
        <v>2958</v>
      </c>
      <c r="E18" s="22"/>
      <c r="F18" s="22">
        <v>0</v>
      </c>
      <c r="G18" s="22">
        <v>0</v>
      </c>
      <c r="H18" s="22">
        <f t="shared" si="3"/>
        <v>0</v>
      </c>
      <c r="I18" s="22"/>
      <c r="J18" s="23">
        <f t="shared" si="1"/>
        <v>2958</v>
      </c>
      <c r="K18" s="24">
        <f t="shared" si="2"/>
        <v>0</v>
      </c>
      <c r="L18" s="23">
        <f t="shared" si="4"/>
        <v>2958</v>
      </c>
    </row>
    <row r="19" spans="1:12" ht="14.1" customHeight="1">
      <c r="A19" s="150" t="s">
        <v>11</v>
      </c>
      <c r="B19" s="42">
        <v>2536</v>
      </c>
      <c r="C19" s="22">
        <v>0</v>
      </c>
      <c r="D19" s="22">
        <f t="shared" si="0"/>
        <v>2536</v>
      </c>
      <c r="E19" s="22"/>
      <c r="F19" s="22">
        <v>0</v>
      </c>
      <c r="G19" s="22">
        <v>0</v>
      </c>
      <c r="H19" s="22">
        <f t="shared" si="3"/>
        <v>0</v>
      </c>
      <c r="I19" s="22"/>
      <c r="J19" s="23">
        <f t="shared" si="1"/>
        <v>2536</v>
      </c>
      <c r="K19" s="24">
        <f t="shared" si="2"/>
        <v>0</v>
      </c>
      <c r="L19" s="23">
        <f t="shared" si="4"/>
        <v>2536</v>
      </c>
    </row>
    <row r="20" spans="1:12" ht="14.1" customHeight="1">
      <c r="A20" s="26" t="s">
        <v>12</v>
      </c>
      <c r="B20" s="22">
        <v>610</v>
      </c>
      <c r="C20" s="22">
        <v>0</v>
      </c>
      <c r="D20" s="22">
        <f t="shared" si="0"/>
        <v>610</v>
      </c>
      <c r="E20" s="22"/>
      <c r="F20" s="42">
        <v>182</v>
      </c>
      <c r="G20" s="22">
        <v>0</v>
      </c>
      <c r="H20" s="22">
        <f t="shared" si="3"/>
        <v>182</v>
      </c>
      <c r="I20" s="22"/>
      <c r="J20" s="23">
        <f t="shared" si="1"/>
        <v>792</v>
      </c>
      <c r="K20" s="24">
        <f t="shared" si="2"/>
        <v>0</v>
      </c>
      <c r="L20" s="23">
        <f t="shared" si="4"/>
        <v>792</v>
      </c>
    </row>
    <row r="21" spans="1:12" ht="14.1" customHeight="1">
      <c r="A21" s="26" t="s">
        <v>2</v>
      </c>
      <c r="B21" s="22">
        <v>12003</v>
      </c>
      <c r="C21" s="22">
        <v>0</v>
      </c>
      <c r="D21" s="22">
        <f t="shared" si="0"/>
        <v>12003</v>
      </c>
      <c r="E21" s="22"/>
      <c r="F21" s="42">
        <v>1715</v>
      </c>
      <c r="G21" s="22">
        <v>0</v>
      </c>
      <c r="H21" s="22">
        <f t="shared" si="3"/>
        <v>1715</v>
      </c>
      <c r="I21" s="22"/>
      <c r="J21" s="23">
        <f t="shared" si="1"/>
        <v>13718</v>
      </c>
      <c r="K21" s="24">
        <f t="shared" si="2"/>
        <v>0</v>
      </c>
      <c r="L21" s="23">
        <f t="shared" si="4"/>
        <v>13718</v>
      </c>
    </row>
    <row r="22" spans="1:12" ht="14.1" customHeight="1">
      <c r="A22" s="26" t="s">
        <v>13</v>
      </c>
      <c r="B22" s="42">
        <v>923</v>
      </c>
      <c r="C22" s="22">
        <v>0</v>
      </c>
      <c r="D22" s="22">
        <f t="shared" si="0"/>
        <v>923</v>
      </c>
      <c r="E22" s="22"/>
      <c r="F22" s="42">
        <v>72</v>
      </c>
      <c r="G22" s="22">
        <v>0</v>
      </c>
      <c r="H22" s="22">
        <f t="shared" si="3"/>
        <v>72</v>
      </c>
      <c r="I22" s="22"/>
      <c r="J22" s="23">
        <f t="shared" si="1"/>
        <v>995</v>
      </c>
      <c r="K22" s="24">
        <f t="shared" si="2"/>
        <v>0</v>
      </c>
      <c r="L22" s="23">
        <f t="shared" si="4"/>
        <v>995</v>
      </c>
    </row>
    <row r="23" spans="1:12" ht="14.1" customHeight="1">
      <c r="A23" s="150" t="s">
        <v>14</v>
      </c>
      <c r="B23" s="42">
        <v>0</v>
      </c>
      <c r="C23" s="22">
        <v>0</v>
      </c>
      <c r="D23" s="22">
        <f t="shared" si="0"/>
        <v>0</v>
      </c>
      <c r="E23" s="22"/>
      <c r="F23" s="42">
        <v>0</v>
      </c>
      <c r="G23" s="22">
        <v>0</v>
      </c>
      <c r="H23" s="22">
        <f t="shared" si="3"/>
        <v>0</v>
      </c>
      <c r="I23" s="22"/>
      <c r="J23" s="23">
        <f t="shared" si="1"/>
        <v>0</v>
      </c>
      <c r="K23" s="24">
        <f t="shared" si="2"/>
        <v>0</v>
      </c>
      <c r="L23" s="23">
        <f t="shared" si="4"/>
        <v>0</v>
      </c>
    </row>
    <row r="24" spans="1:12" ht="14.1" customHeight="1">
      <c r="A24" s="150" t="s">
        <v>15</v>
      </c>
      <c r="B24" s="42">
        <v>0</v>
      </c>
      <c r="C24" s="22">
        <v>0</v>
      </c>
      <c r="D24" s="22">
        <f t="shared" si="0"/>
        <v>0</v>
      </c>
      <c r="E24" s="22"/>
      <c r="F24" s="22">
        <v>0</v>
      </c>
      <c r="G24" s="22">
        <v>0</v>
      </c>
      <c r="H24" s="22">
        <f t="shared" si="3"/>
        <v>0</v>
      </c>
      <c r="I24" s="22"/>
      <c r="J24" s="23">
        <f t="shared" si="1"/>
        <v>0</v>
      </c>
      <c r="K24" s="24">
        <f t="shared" si="2"/>
        <v>0</v>
      </c>
      <c r="L24" s="23">
        <f t="shared" si="4"/>
        <v>0</v>
      </c>
    </row>
    <row r="25" spans="1:12" ht="14.1" customHeight="1">
      <c r="A25" s="150" t="s">
        <v>16</v>
      </c>
      <c r="B25" s="42">
        <v>0</v>
      </c>
      <c r="C25" s="22">
        <v>0</v>
      </c>
      <c r="D25" s="22">
        <f t="shared" si="0"/>
        <v>0</v>
      </c>
      <c r="E25" s="22"/>
      <c r="F25" s="22">
        <v>0</v>
      </c>
      <c r="G25" s="22">
        <v>0</v>
      </c>
      <c r="H25" s="22">
        <f t="shared" si="3"/>
        <v>0</v>
      </c>
      <c r="I25" s="22"/>
      <c r="J25" s="23">
        <f t="shared" si="1"/>
        <v>0</v>
      </c>
      <c r="K25" s="24">
        <f t="shared" si="2"/>
        <v>0</v>
      </c>
      <c r="L25" s="23">
        <f t="shared" si="4"/>
        <v>0</v>
      </c>
    </row>
    <row r="26" spans="1:12" ht="14.1" customHeight="1">
      <c r="A26" s="150" t="s">
        <v>17</v>
      </c>
      <c r="B26" s="42">
        <v>2624</v>
      </c>
      <c r="C26" s="42">
        <v>364</v>
      </c>
      <c r="D26" s="22">
        <f t="shared" si="0"/>
        <v>2988</v>
      </c>
      <c r="E26" s="22"/>
      <c r="F26" s="42">
        <v>18</v>
      </c>
      <c r="G26" s="22">
        <v>0</v>
      </c>
      <c r="H26" s="22">
        <f t="shared" si="3"/>
        <v>18</v>
      </c>
      <c r="I26" s="22"/>
      <c r="J26" s="23">
        <f t="shared" si="1"/>
        <v>2642</v>
      </c>
      <c r="K26" s="24">
        <f t="shared" si="2"/>
        <v>364</v>
      </c>
      <c r="L26" s="23">
        <f t="shared" si="4"/>
        <v>3006</v>
      </c>
    </row>
    <row r="27" spans="1:12" ht="14.1" customHeight="1">
      <c r="A27" s="150" t="s">
        <v>18</v>
      </c>
      <c r="B27" s="42">
        <v>1248</v>
      </c>
      <c r="C27" s="22">
        <v>16</v>
      </c>
      <c r="D27" s="22">
        <f t="shared" si="0"/>
        <v>1264</v>
      </c>
      <c r="E27" s="22"/>
      <c r="F27" s="22">
        <v>0</v>
      </c>
      <c r="G27" s="22">
        <v>0</v>
      </c>
      <c r="H27" s="22">
        <f t="shared" si="3"/>
        <v>0</v>
      </c>
      <c r="I27" s="22"/>
      <c r="J27" s="23">
        <f t="shared" si="1"/>
        <v>1248</v>
      </c>
      <c r="K27" s="24">
        <f t="shared" si="2"/>
        <v>16</v>
      </c>
      <c r="L27" s="23">
        <f t="shared" si="4"/>
        <v>1264</v>
      </c>
    </row>
    <row r="28" spans="1:12" ht="14.1" customHeight="1">
      <c r="A28" s="150" t="s">
        <v>19</v>
      </c>
      <c r="B28" s="42">
        <v>2808</v>
      </c>
      <c r="C28" s="42">
        <v>94</v>
      </c>
      <c r="D28" s="22">
        <f t="shared" si="0"/>
        <v>2902</v>
      </c>
      <c r="E28" s="22"/>
      <c r="F28" s="22">
        <v>0</v>
      </c>
      <c r="G28" s="42">
        <v>4</v>
      </c>
      <c r="H28" s="22">
        <f t="shared" si="3"/>
        <v>4</v>
      </c>
      <c r="I28" s="22"/>
      <c r="J28" s="23">
        <f t="shared" si="1"/>
        <v>2808</v>
      </c>
      <c r="K28" s="24">
        <f t="shared" si="2"/>
        <v>98</v>
      </c>
      <c r="L28" s="23">
        <f t="shared" si="4"/>
        <v>2906</v>
      </c>
    </row>
    <row r="29" spans="1:12" ht="14.1" customHeight="1">
      <c r="A29" s="150" t="s">
        <v>20</v>
      </c>
      <c r="B29" s="42">
        <v>3558</v>
      </c>
      <c r="C29" s="22">
        <v>43</v>
      </c>
      <c r="D29" s="22">
        <f t="shared" si="0"/>
        <v>3601</v>
      </c>
      <c r="E29" s="22"/>
      <c r="F29" s="42">
        <v>78</v>
      </c>
      <c r="G29" s="22">
        <v>0</v>
      </c>
      <c r="H29" s="22">
        <f t="shared" si="3"/>
        <v>78</v>
      </c>
      <c r="I29" s="22"/>
      <c r="J29" s="23">
        <f t="shared" si="1"/>
        <v>3636</v>
      </c>
      <c r="K29" s="24">
        <f t="shared" si="2"/>
        <v>43</v>
      </c>
      <c r="L29" s="23">
        <f t="shared" si="4"/>
        <v>3679</v>
      </c>
    </row>
    <row r="30" spans="1:12" ht="14.1" customHeight="1">
      <c r="A30" s="150" t="s">
        <v>21</v>
      </c>
      <c r="B30" s="42">
        <v>2860</v>
      </c>
      <c r="C30" s="42">
        <v>285</v>
      </c>
      <c r="D30" s="22">
        <f t="shared" si="0"/>
        <v>3145</v>
      </c>
      <c r="E30" s="22"/>
      <c r="F30" s="22">
        <v>0</v>
      </c>
      <c r="G30" s="42">
        <v>3</v>
      </c>
      <c r="H30" s="22">
        <f t="shared" si="3"/>
        <v>3</v>
      </c>
      <c r="I30" s="22"/>
      <c r="J30" s="23">
        <f t="shared" si="1"/>
        <v>2860</v>
      </c>
      <c r="K30" s="24">
        <f t="shared" si="2"/>
        <v>288</v>
      </c>
      <c r="L30" s="23">
        <f t="shared" si="4"/>
        <v>3148</v>
      </c>
    </row>
    <row r="31" spans="1:12" ht="14.1" customHeight="1">
      <c r="A31" s="150" t="s">
        <v>22</v>
      </c>
      <c r="B31" s="42">
        <v>8657</v>
      </c>
      <c r="C31" s="42">
        <v>1782</v>
      </c>
      <c r="D31" s="22">
        <f t="shared" si="0"/>
        <v>10439</v>
      </c>
      <c r="E31" s="22"/>
      <c r="F31" s="42">
        <v>184</v>
      </c>
      <c r="G31" s="22">
        <v>0</v>
      </c>
      <c r="H31" s="22">
        <f t="shared" si="3"/>
        <v>184</v>
      </c>
      <c r="I31" s="22"/>
      <c r="J31" s="23">
        <f t="shared" si="1"/>
        <v>8841</v>
      </c>
      <c r="K31" s="24">
        <f t="shared" si="2"/>
        <v>1782</v>
      </c>
      <c r="L31" s="23">
        <f t="shared" si="4"/>
        <v>10623</v>
      </c>
    </row>
    <row r="32" spans="1:12" ht="14.1" customHeight="1">
      <c r="A32" s="150" t="s">
        <v>23</v>
      </c>
      <c r="B32" s="42">
        <v>4086</v>
      </c>
      <c r="C32" s="22">
        <v>0</v>
      </c>
      <c r="D32" s="22">
        <f t="shared" si="0"/>
        <v>4086</v>
      </c>
      <c r="E32" s="22"/>
      <c r="F32" s="22">
        <v>0</v>
      </c>
      <c r="G32" s="22">
        <v>0</v>
      </c>
      <c r="H32" s="22">
        <f t="shared" si="3"/>
        <v>0</v>
      </c>
      <c r="I32" s="22"/>
      <c r="J32" s="23">
        <f t="shared" si="1"/>
        <v>4086</v>
      </c>
      <c r="K32" s="24">
        <f t="shared" si="2"/>
        <v>0</v>
      </c>
      <c r="L32" s="23">
        <f t="shared" si="4"/>
        <v>4086</v>
      </c>
    </row>
    <row r="33" spans="1:12" ht="14.1" customHeight="1">
      <c r="A33" s="150" t="s">
        <v>24</v>
      </c>
      <c r="B33" s="42">
        <v>728</v>
      </c>
      <c r="C33" s="22">
        <v>0</v>
      </c>
      <c r="D33" s="22">
        <f t="shared" si="0"/>
        <v>728</v>
      </c>
      <c r="E33" s="22"/>
      <c r="F33" s="22">
        <v>0</v>
      </c>
      <c r="G33" s="22">
        <v>0</v>
      </c>
      <c r="H33" s="22">
        <f t="shared" si="3"/>
        <v>0</v>
      </c>
      <c r="I33" s="22"/>
      <c r="J33" s="23">
        <f t="shared" si="1"/>
        <v>728</v>
      </c>
      <c r="K33" s="24">
        <f t="shared" si="2"/>
        <v>0</v>
      </c>
      <c r="L33" s="23">
        <f t="shared" si="4"/>
        <v>728</v>
      </c>
    </row>
    <row r="34" spans="1:12" ht="14.1" customHeight="1">
      <c r="A34" s="150" t="s">
        <v>25</v>
      </c>
      <c r="B34" s="42">
        <v>742</v>
      </c>
      <c r="C34" s="22">
        <v>60</v>
      </c>
      <c r="D34" s="22">
        <f t="shared" si="0"/>
        <v>802</v>
      </c>
      <c r="E34" s="22"/>
      <c r="F34" s="22">
        <v>0</v>
      </c>
      <c r="G34" s="22">
        <v>0</v>
      </c>
      <c r="H34" s="22">
        <f t="shared" si="3"/>
        <v>0</v>
      </c>
      <c r="I34" s="22"/>
      <c r="J34" s="23">
        <f t="shared" si="1"/>
        <v>742</v>
      </c>
      <c r="K34" s="24">
        <f t="shared" si="2"/>
        <v>60</v>
      </c>
      <c r="L34" s="23">
        <f t="shared" si="4"/>
        <v>802</v>
      </c>
    </row>
    <row r="35" spans="1:12" ht="14.1" customHeight="1">
      <c r="A35" s="150" t="s">
        <v>26</v>
      </c>
      <c r="B35" s="42">
        <v>102</v>
      </c>
      <c r="C35" s="22">
        <v>0</v>
      </c>
      <c r="D35" s="22">
        <f t="shared" si="0"/>
        <v>102</v>
      </c>
      <c r="E35" s="22"/>
      <c r="F35" s="22">
        <v>0</v>
      </c>
      <c r="G35" s="22">
        <v>0</v>
      </c>
      <c r="H35" s="22">
        <f t="shared" si="3"/>
        <v>0</v>
      </c>
      <c r="I35" s="22"/>
      <c r="J35" s="23">
        <f t="shared" si="1"/>
        <v>102</v>
      </c>
      <c r="K35" s="24">
        <f t="shared" si="2"/>
        <v>0</v>
      </c>
      <c r="L35" s="23">
        <f t="shared" si="4"/>
        <v>102</v>
      </c>
    </row>
    <row r="36" spans="1:12" ht="14.1" customHeight="1">
      <c r="A36" s="150" t="s">
        <v>27</v>
      </c>
      <c r="B36" s="42">
        <v>4296</v>
      </c>
      <c r="C36" s="22">
        <v>332</v>
      </c>
      <c r="D36" s="22">
        <f t="shared" si="0"/>
        <v>4628</v>
      </c>
      <c r="E36" s="22"/>
      <c r="F36" s="22">
        <v>0</v>
      </c>
      <c r="G36" s="22">
        <v>0</v>
      </c>
      <c r="H36" s="22">
        <f t="shared" si="3"/>
        <v>0</v>
      </c>
      <c r="I36" s="22"/>
      <c r="J36" s="23">
        <f t="shared" si="1"/>
        <v>4296</v>
      </c>
      <c r="K36" s="24">
        <f t="shared" si="2"/>
        <v>332</v>
      </c>
      <c r="L36" s="23">
        <f t="shared" si="4"/>
        <v>4628</v>
      </c>
    </row>
    <row r="37" spans="1:12" ht="13.5" customHeight="1">
      <c r="A37" s="191" t="s">
        <v>51</v>
      </c>
      <c r="B37" s="189">
        <f>SUM(B9:B11)+SUM(B14:B25)</f>
        <v>83759</v>
      </c>
      <c r="C37" s="189">
        <f>SUM(C9:C11)+SUM(C14:C25)</f>
        <v>5471</v>
      </c>
      <c r="D37" s="189">
        <f>SUM(D9:D11)+SUM(D14:D25)</f>
        <v>89230</v>
      </c>
      <c r="E37" s="147"/>
      <c r="F37" s="189">
        <f>SUM(F9:F11)+SUM(F14:F25)</f>
        <v>82305</v>
      </c>
      <c r="G37" s="189">
        <f>SUM(G9:G11)+SUM(G14:G25)</f>
        <v>1629</v>
      </c>
      <c r="H37" s="189">
        <f>SUM(H9:H11)+SUM(H14:H25)</f>
        <v>83934</v>
      </c>
      <c r="I37" s="147"/>
      <c r="J37" s="189">
        <f>SUM(J9:J11)+SUM(J14:J25)</f>
        <v>166064</v>
      </c>
      <c r="K37" s="189">
        <f>SUM(K9:K11)+SUM(K14:K25)</f>
        <v>7100</v>
      </c>
      <c r="L37" s="189">
        <f>SUM(L9:L11)+SUM(L14:L25)</f>
        <v>173164</v>
      </c>
    </row>
    <row r="38" spans="1:12" ht="13.5" customHeight="1">
      <c r="A38" s="193"/>
      <c r="B38" s="190"/>
      <c r="C38" s="190"/>
      <c r="D38" s="190"/>
      <c r="E38" s="148"/>
      <c r="F38" s="190"/>
      <c r="G38" s="190"/>
      <c r="H38" s="190"/>
      <c r="I38" s="148"/>
      <c r="J38" s="190"/>
      <c r="K38" s="190"/>
      <c r="L38" s="190"/>
    </row>
    <row r="39" spans="1:12" ht="14.1" customHeight="1">
      <c r="A39" s="150" t="s">
        <v>28</v>
      </c>
      <c r="B39" s="23">
        <f>+B12+SUM(B26:B29)+B35</f>
        <v>23677</v>
      </c>
      <c r="C39" s="23">
        <f>+C12+SUM(C26:C29)+C35</f>
        <v>1733</v>
      </c>
      <c r="D39" s="23">
        <f>+D12+SUM(D26:D29)+D35</f>
        <v>25410</v>
      </c>
      <c r="E39" s="23"/>
      <c r="F39" s="23">
        <f>+F12+SUM(F26:F29)+F35</f>
        <v>6445</v>
      </c>
      <c r="G39" s="23">
        <f>+G12+SUM(G26:G29)+G35</f>
        <v>5</v>
      </c>
      <c r="H39" s="23">
        <f>+H12+SUM(H26:H29)+H35</f>
        <v>6450</v>
      </c>
      <c r="I39" s="23"/>
      <c r="J39" s="23">
        <f>+J12+SUM(J26:J29)+J35</f>
        <v>30122</v>
      </c>
      <c r="K39" s="23">
        <f>+K12+SUM(K26:K29)+K35</f>
        <v>1738</v>
      </c>
      <c r="L39" s="23">
        <f>+L12+SUM(L26:L29)+L35</f>
        <v>31860</v>
      </c>
    </row>
    <row r="40" spans="1:12" ht="14.1" customHeight="1">
      <c r="A40" s="150" t="s">
        <v>29</v>
      </c>
      <c r="B40" s="29">
        <f>+B13+SUM(B30:B34)+B36</f>
        <v>32731</v>
      </c>
      <c r="C40" s="29">
        <f>+C13+SUM(C30:C34)+C36</f>
        <v>3283</v>
      </c>
      <c r="D40" s="29">
        <f>+D13+SUM(D30:D34)+D36</f>
        <v>36014</v>
      </c>
      <c r="E40" s="29"/>
      <c r="F40" s="29">
        <f>+F13+SUM(F30:F34)+F36</f>
        <v>1327</v>
      </c>
      <c r="G40" s="29">
        <f>+G13+SUM(G30:G34)+G36</f>
        <v>52</v>
      </c>
      <c r="H40" s="29">
        <f>+H13+SUM(H30:H34)+H36</f>
        <v>1379</v>
      </c>
      <c r="I40" s="29"/>
      <c r="J40" s="29">
        <f>+J13+SUM(J30:J34)+J36</f>
        <v>34058</v>
      </c>
      <c r="K40" s="29">
        <f>+K13+SUM(K30:K34)+K36</f>
        <v>3335</v>
      </c>
      <c r="L40" s="29">
        <f>+L13+SUM(L30:L34)+L36</f>
        <v>37393</v>
      </c>
    </row>
    <row r="41" spans="1:12" ht="13.5" customHeight="1">
      <c r="A41" s="191" t="s">
        <v>41</v>
      </c>
      <c r="B41" s="187">
        <f t="shared" ref="B41:L41" si="5">SUM(B37:B40)</f>
        <v>140167</v>
      </c>
      <c r="C41" s="187">
        <f t="shared" si="5"/>
        <v>10487</v>
      </c>
      <c r="D41" s="187">
        <f t="shared" si="5"/>
        <v>150654</v>
      </c>
      <c r="E41" s="145"/>
      <c r="F41" s="187">
        <f t="shared" si="5"/>
        <v>90077</v>
      </c>
      <c r="G41" s="187">
        <f t="shared" si="5"/>
        <v>1686</v>
      </c>
      <c r="H41" s="187">
        <f t="shared" si="5"/>
        <v>91763</v>
      </c>
      <c r="I41" s="145"/>
      <c r="J41" s="187">
        <f t="shared" si="5"/>
        <v>230244</v>
      </c>
      <c r="K41" s="187">
        <f t="shared" si="5"/>
        <v>12173</v>
      </c>
      <c r="L41" s="187">
        <f t="shared" si="5"/>
        <v>242417</v>
      </c>
    </row>
    <row r="42" spans="1:12" ht="13.5" customHeight="1">
      <c r="A42" s="192"/>
      <c r="B42" s="188"/>
      <c r="C42" s="188"/>
      <c r="D42" s="188"/>
      <c r="E42" s="146"/>
      <c r="F42" s="188"/>
      <c r="G42" s="188"/>
      <c r="H42" s="188"/>
      <c r="I42" s="146"/>
      <c r="J42" s="188"/>
      <c r="K42" s="188"/>
      <c r="L42" s="188"/>
    </row>
    <row r="43" spans="1:12" s="84" customFormat="1" ht="12" customHeight="1">
      <c r="A43" s="19"/>
    </row>
    <row r="44" spans="1:12" ht="12.6" customHeight="1">
      <c r="A44" s="9" t="s">
        <v>59</v>
      </c>
      <c r="B44" s="84"/>
      <c r="C44" s="84"/>
      <c r="D44" s="84"/>
      <c r="E44" s="84"/>
      <c r="F44" s="84"/>
      <c r="G44" s="84"/>
    </row>
  </sheetData>
  <mergeCells count="35">
    <mergeCell ref="A4:A8"/>
    <mergeCell ref="B4:D5"/>
    <mergeCell ref="F4:H5"/>
    <mergeCell ref="J4:L5"/>
    <mergeCell ref="B6:B8"/>
    <mergeCell ref="C6:C8"/>
    <mergeCell ref="D6:D8"/>
    <mergeCell ref="F6:F8"/>
    <mergeCell ref="G6:G8"/>
    <mergeCell ref="H6:H8"/>
    <mergeCell ref="L41:L42"/>
    <mergeCell ref="J37:J38"/>
    <mergeCell ref="K37:K38"/>
    <mergeCell ref="L37:L38"/>
    <mergeCell ref="A37:A38"/>
    <mergeCell ref="B37:B38"/>
    <mergeCell ref="C37:C38"/>
    <mergeCell ref="D37:D38"/>
    <mergeCell ref="F37:F38"/>
    <mergeCell ref="A2:L2"/>
    <mergeCell ref="A1:L1"/>
    <mergeCell ref="A41:A42"/>
    <mergeCell ref="B41:B42"/>
    <mergeCell ref="C41:C42"/>
    <mergeCell ref="D41:D42"/>
    <mergeCell ref="F41:F42"/>
    <mergeCell ref="G41:G42"/>
    <mergeCell ref="H41:H42"/>
    <mergeCell ref="J6:J8"/>
    <mergeCell ref="K6:K8"/>
    <mergeCell ref="L6:L8"/>
    <mergeCell ref="G37:G38"/>
    <mergeCell ref="H37:H38"/>
    <mergeCell ref="J41:J42"/>
    <mergeCell ref="K41:K42"/>
  </mergeCells>
  <pageMargins left="0.74803149606299213" right="0.74803149606299213" top="0.59055118110236227" bottom="0.39370078740157483" header="0.11811023622047245" footer="0.31496062992125984"/>
  <pageSetup paperSize="9" scale="8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Normal="100" workbookViewId="0">
      <selection sqref="A1:L1"/>
    </sheetView>
  </sheetViews>
  <sheetFormatPr defaultColWidth="9.140625" defaultRowHeight="12.6" customHeight="1"/>
  <cols>
    <col min="1" max="1" width="23.42578125" style="21" customWidth="1"/>
    <col min="2" max="4" width="12.7109375" style="21" customWidth="1"/>
    <col min="5" max="5" width="0.85546875" style="21" customWidth="1"/>
    <col min="6" max="8" width="12.7109375" style="21" customWidth="1"/>
    <col min="9" max="9" width="0.85546875" style="21" customWidth="1"/>
    <col min="10" max="12" width="12.7109375" style="21" customWidth="1"/>
    <col min="13" max="16384" width="9.140625" style="21"/>
  </cols>
  <sheetData>
    <row r="1" spans="1:13" s="77" customFormat="1" ht="13.15" customHeight="1">
      <c r="A1" s="195" t="s">
        <v>126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3" s="77" customFormat="1" ht="13.15" customHeight="1">
      <c r="A2" s="194" t="s">
        <v>127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4" spans="1:13" ht="12.6" customHeight="1">
      <c r="A4" s="169" t="s">
        <v>54</v>
      </c>
      <c r="B4" s="169" t="s">
        <v>34</v>
      </c>
      <c r="C4" s="174"/>
      <c r="D4" s="174"/>
      <c r="E4" s="155"/>
      <c r="F4" s="169" t="s">
        <v>35</v>
      </c>
      <c r="G4" s="174"/>
      <c r="H4" s="174"/>
      <c r="I4" s="155"/>
      <c r="J4" s="169" t="s">
        <v>36</v>
      </c>
      <c r="K4" s="174"/>
      <c r="L4" s="174"/>
    </row>
    <row r="5" spans="1:13" ht="12.6" customHeight="1">
      <c r="A5" s="170"/>
      <c r="B5" s="175"/>
      <c r="C5" s="175"/>
      <c r="D5" s="175"/>
      <c r="E5" s="156"/>
      <c r="F5" s="175"/>
      <c r="G5" s="175"/>
      <c r="H5" s="175"/>
      <c r="I5" s="156"/>
      <c r="J5" s="175"/>
      <c r="K5" s="175"/>
      <c r="L5" s="175"/>
    </row>
    <row r="6" spans="1:13" ht="17.100000000000001" customHeight="1">
      <c r="A6" s="170"/>
      <c r="B6" s="169" t="s">
        <v>52</v>
      </c>
      <c r="C6" s="169" t="s">
        <v>53</v>
      </c>
      <c r="D6" s="169" t="s">
        <v>40</v>
      </c>
      <c r="E6" s="153"/>
      <c r="F6" s="169" t="s">
        <v>52</v>
      </c>
      <c r="G6" s="169" t="s">
        <v>53</v>
      </c>
      <c r="H6" s="169" t="s">
        <v>40</v>
      </c>
      <c r="I6" s="153"/>
      <c r="J6" s="169" t="s">
        <v>52</v>
      </c>
      <c r="K6" s="169" t="s">
        <v>53</v>
      </c>
      <c r="L6" s="169" t="s">
        <v>40</v>
      </c>
    </row>
    <row r="7" spans="1:13" ht="17.100000000000001" customHeight="1">
      <c r="A7" s="170"/>
      <c r="B7" s="170"/>
      <c r="C7" s="170"/>
      <c r="D7" s="170"/>
      <c r="E7" s="153"/>
      <c r="F7" s="170"/>
      <c r="G7" s="170"/>
      <c r="H7" s="170"/>
      <c r="I7" s="153"/>
      <c r="J7" s="170"/>
      <c r="K7" s="170"/>
      <c r="L7" s="170"/>
    </row>
    <row r="8" spans="1:13" ht="17.100000000000001" customHeight="1">
      <c r="A8" s="171"/>
      <c r="B8" s="171"/>
      <c r="C8" s="171"/>
      <c r="D8" s="171"/>
      <c r="E8" s="154"/>
      <c r="F8" s="171"/>
      <c r="G8" s="171"/>
      <c r="H8" s="171"/>
      <c r="I8" s="154"/>
      <c r="J8" s="171"/>
      <c r="K8" s="171"/>
      <c r="L8" s="171"/>
    </row>
    <row r="9" spans="1:13" ht="14.1" customHeight="1">
      <c r="A9" s="166" t="s">
        <v>0</v>
      </c>
      <c r="B9" s="42">
        <v>13698</v>
      </c>
      <c r="C9" s="42">
        <v>75</v>
      </c>
      <c r="D9" s="22">
        <f t="shared" ref="D9:D36" si="0">C9+B9</f>
        <v>13773</v>
      </c>
      <c r="E9" s="22"/>
      <c r="F9" s="42">
        <v>37708</v>
      </c>
      <c r="G9" s="42">
        <v>427</v>
      </c>
      <c r="H9" s="22">
        <f>G9+F9</f>
        <v>38135</v>
      </c>
      <c r="I9" s="22"/>
      <c r="J9" s="23">
        <f>B9+F9</f>
        <v>51406</v>
      </c>
      <c r="K9" s="24">
        <f>G9+C9</f>
        <v>502</v>
      </c>
      <c r="L9" s="23">
        <f>K9+J9</f>
        <v>51908</v>
      </c>
    </row>
    <row r="10" spans="1:13" ht="14.1" customHeight="1">
      <c r="A10" s="166" t="s">
        <v>1</v>
      </c>
      <c r="B10" s="42">
        <v>19437</v>
      </c>
      <c r="C10" s="42">
        <v>368</v>
      </c>
      <c r="D10" s="22">
        <f t="shared" si="0"/>
        <v>19805</v>
      </c>
      <c r="E10" s="22"/>
      <c r="F10" s="42">
        <v>32866</v>
      </c>
      <c r="G10" s="42">
        <v>89</v>
      </c>
      <c r="H10" s="22">
        <f>G10+F10</f>
        <v>32955</v>
      </c>
      <c r="I10" s="22"/>
      <c r="J10" s="23">
        <f t="shared" ref="J10:J36" si="1">B10+F10</f>
        <v>52303</v>
      </c>
      <c r="K10" s="24">
        <f t="shared" ref="K10:K36" si="2">G10+C10</f>
        <v>457</v>
      </c>
      <c r="L10" s="23">
        <f>K10+J10</f>
        <v>52760</v>
      </c>
    </row>
    <row r="11" spans="1:13" ht="14.1" customHeight="1">
      <c r="A11" s="166" t="s">
        <v>3</v>
      </c>
      <c r="B11" s="42">
        <v>12187</v>
      </c>
      <c r="C11" s="22">
        <v>0</v>
      </c>
      <c r="D11" s="22">
        <f t="shared" si="0"/>
        <v>12187</v>
      </c>
      <c r="E11" s="22"/>
      <c r="F11" s="42">
        <v>8057</v>
      </c>
      <c r="G11" s="22">
        <v>0</v>
      </c>
      <c r="H11" s="22">
        <f t="shared" ref="H11:H36" si="3">G11+F11</f>
        <v>8057</v>
      </c>
      <c r="I11" s="22"/>
      <c r="J11" s="23">
        <f t="shared" si="1"/>
        <v>20244</v>
      </c>
      <c r="K11" s="24">
        <f t="shared" si="2"/>
        <v>0</v>
      </c>
      <c r="L11" s="23">
        <f t="shared" ref="L11:L36" si="4">K11+J11</f>
        <v>20244</v>
      </c>
    </row>
    <row r="12" spans="1:13" ht="14.1" customHeight="1">
      <c r="A12" s="166" t="s">
        <v>4</v>
      </c>
      <c r="B12" s="42">
        <v>13716</v>
      </c>
      <c r="C12" s="42">
        <v>1332</v>
      </c>
      <c r="D12" s="22">
        <f t="shared" si="0"/>
        <v>15048</v>
      </c>
      <c r="E12" s="22"/>
      <c r="F12" s="42">
        <v>5599</v>
      </c>
      <c r="G12" s="22">
        <v>0</v>
      </c>
      <c r="H12" s="22">
        <f t="shared" si="3"/>
        <v>5599</v>
      </c>
      <c r="I12" s="22"/>
      <c r="J12" s="23">
        <f t="shared" si="1"/>
        <v>19315</v>
      </c>
      <c r="K12" s="24">
        <f t="shared" si="2"/>
        <v>1332</v>
      </c>
      <c r="L12" s="23">
        <f t="shared" si="4"/>
        <v>20647</v>
      </c>
      <c r="M12" s="78"/>
    </row>
    <row r="13" spans="1:13" ht="14.1" customHeight="1">
      <c r="A13" s="166" t="s">
        <v>5</v>
      </c>
      <c r="B13" s="42">
        <v>12051</v>
      </c>
      <c r="C13" s="42">
        <v>662</v>
      </c>
      <c r="D13" s="22">
        <f t="shared" si="0"/>
        <v>12713</v>
      </c>
      <c r="E13" s="22"/>
      <c r="F13" s="42">
        <v>1251</v>
      </c>
      <c r="G13" s="22">
        <v>49</v>
      </c>
      <c r="H13" s="22">
        <f t="shared" si="3"/>
        <v>1300</v>
      </c>
      <c r="I13" s="22"/>
      <c r="J13" s="23">
        <f t="shared" si="1"/>
        <v>13302</v>
      </c>
      <c r="K13" s="24">
        <f t="shared" si="2"/>
        <v>711</v>
      </c>
      <c r="L13" s="23">
        <f t="shared" si="4"/>
        <v>14013</v>
      </c>
    </row>
    <row r="14" spans="1:13" ht="14.1" customHeight="1">
      <c r="A14" s="166" t="s">
        <v>6</v>
      </c>
      <c r="B14" s="42">
        <v>5859</v>
      </c>
      <c r="C14" s="22">
        <v>0</v>
      </c>
      <c r="D14" s="22">
        <f t="shared" si="0"/>
        <v>5859</v>
      </c>
      <c r="E14" s="22"/>
      <c r="F14" s="42">
        <v>829</v>
      </c>
      <c r="G14" s="22">
        <v>0</v>
      </c>
      <c r="H14" s="22">
        <f t="shared" si="3"/>
        <v>829</v>
      </c>
      <c r="I14" s="22"/>
      <c r="J14" s="23">
        <f t="shared" si="1"/>
        <v>6688</v>
      </c>
      <c r="K14" s="24">
        <f t="shared" si="2"/>
        <v>0</v>
      </c>
      <c r="L14" s="23">
        <f t="shared" si="4"/>
        <v>6688</v>
      </c>
    </row>
    <row r="15" spans="1:13" ht="14.1" customHeight="1">
      <c r="A15" s="12" t="s">
        <v>7</v>
      </c>
      <c r="B15" s="42">
        <v>8973</v>
      </c>
      <c r="C15" s="22">
        <v>3514</v>
      </c>
      <c r="D15" s="22">
        <f t="shared" si="0"/>
        <v>12487</v>
      </c>
      <c r="E15" s="22"/>
      <c r="F15" s="42">
        <v>1146</v>
      </c>
      <c r="G15" s="22">
        <v>1246</v>
      </c>
      <c r="H15" s="22">
        <f t="shared" si="3"/>
        <v>2392</v>
      </c>
      <c r="I15" s="22"/>
      <c r="J15" s="23">
        <f>B15+F15</f>
        <v>10119</v>
      </c>
      <c r="K15" s="24">
        <f t="shared" si="2"/>
        <v>4760</v>
      </c>
      <c r="L15" s="23">
        <f>K15+J15</f>
        <v>14879</v>
      </c>
    </row>
    <row r="16" spans="1:13" ht="14.1" customHeight="1">
      <c r="A16" s="166" t="s">
        <v>8</v>
      </c>
      <c r="B16" s="42">
        <v>5190</v>
      </c>
      <c r="C16" s="42">
        <v>1240</v>
      </c>
      <c r="D16" s="22">
        <f t="shared" si="0"/>
        <v>6430</v>
      </c>
      <c r="E16" s="22"/>
      <c r="F16" s="42">
        <v>72</v>
      </c>
      <c r="G16" s="22">
        <v>0</v>
      </c>
      <c r="H16" s="22">
        <f t="shared" si="3"/>
        <v>72</v>
      </c>
      <c r="I16" s="22"/>
      <c r="J16" s="23">
        <f t="shared" si="1"/>
        <v>5262</v>
      </c>
      <c r="K16" s="24">
        <f t="shared" si="2"/>
        <v>1240</v>
      </c>
      <c r="L16" s="23">
        <f t="shared" si="4"/>
        <v>6502</v>
      </c>
    </row>
    <row r="17" spans="1:12" ht="14.1" customHeight="1">
      <c r="A17" s="166" t="s">
        <v>9</v>
      </c>
      <c r="B17" s="79">
        <v>451</v>
      </c>
      <c r="C17" s="22">
        <v>0</v>
      </c>
      <c r="D17" s="22">
        <f t="shared" si="0"/>
        <v>451</v>
      </c>
      <c r="E17" s="22"/>
      <c r="F17" s="42">
        <v>557</v>
      </c>
      <c r="G17" s="22">
        <v>0</v>
      </c>
      <c r="H17" s="22">
        <f t="shared" si="3"/>
        <v>557</v>
      </c>
      <c r="I17" s="22"/>
      <c r="J17" s="23">
        <f t="shared" si="1"/>
        <v>1008</v>
      </c>
      <c r="K17" s="24">
        <f t="shared" si="2"/>
        <v>0</v>
      </c>
      <c r="L17" s="23">
        <f t="shared" si="4"/>
        <v>1008</v>
      </c>
    </row>
    <row r="18" spans="1:12" ht="14.1" customHeight="1">
      <c r="A18" s="166" t="s">
        <v>10</v>
      </c>
      <c r="B18" s="42">
        <v>2683</v>
      </c>
      <c r="C18" s="22">
        <v>0</v>
      </c>
      <c r="D18" s="22">
        <f t="shared" si="0"/>
        <v>2683</v>
      </c>
      <c r="E18" s="22"/>
      <c r="F18" s="22">
        <v>1</v>
      </c>
      <c r="G18" s="22">
        <v>0</v>
      </c>
      <c r="H18" s="22">
        <f t="shared" si="3"/>
        <v>1</v>
      </c>
      <c r="I18" s="22"/>
      <c r="J18" s="23">
        <f t="shared" si="1"/>
        <v>2684</v>
      </c>
      <c r="K18" s="24">
        <f t="shared" si="2"/>
        <v>0</v>
      </c>
      <c r="L18" s="23">
        <f t="shared" si="4"/>
        <v>2684</v>
      </c>
    </row>
    <row r="19" spans="1:12" ht="14.1" customHeight="1">
      <c r="A19" s="166" t="s">
        <v>11</v>
      </c>
      <c r="B19" s="42">
        <v>2850</v>
      </c>
      <c r="C19" s="22">
        <v>0</v>
      </c>
      <c r="D19" s="22">
        <f t="shared" si="0"/>
        <v>2850</v>
      </c>
      <c r="E19" s="22"/>
      <c r="F19" s="22">
        <v>0</v>
      </c>
      <c r="G19" s="22">
        <v>0</v>
      </c>
      <c r="H19" s="22">
        <f t="shared" si="3"/>
        <v>0</v>
      </c>
      <c r="I19" s="22"/>
      <c r="J19" s="23">
        <f t="shared" si="1"/>
        <v>2850</v>
      </c>
      <c r="K19" s="24">
        <f t="shared" si="2"/>
        <v>0</v>
      </c>
      <c r="L19" s="23">
        <f t="shared" si="4"/>
        <v>2850</v>
      </c>
    </row>
    <row r="20" spans="1:12" ht="14.1" customHeight="1">
      <c r="A20" s="26" t="s">
        <v>12</v>
      </c>
      <c r="B20" s="22">
        <v>578</v>
      </c>
      <c r="C20" s="22">
        <v>0</v>
      </c>
      <c r="D20" s="22">
        <f t="shared" si="0"/>
        <v>578</v>
      </c>
      <c r="E20" s="22"/>
      <c r="F20" s="42">
        <v>218</v>
      </c>
      <c r="G20" s="22">
        <v>0</v>
      </c>
      <c r="H20" s="22">
        <f t="shared" si="3"/>
        <v>218</v>
      </c>
      <c r="I20" s="22"/>
      <c r="J20" s="23">
        <f t="shared" si="1"/>
        <v>796</v>
      </c>
      <c r="K20" s="24">
        <f t="shared" si="2"/>
        <v>0</v>
      </c>
      <c r="L20" s="23">
        <f t="shared" si="4"/>
        <v>796</v>
      </c>
    </row>
    <row r="21" spans="1:12" ht="14.1" customHeight="1">
      <c r="A21" s="26" t="s">
        <v>2</v>
      </c>
      <c r="B21" s="22">
        <v>13091</v>
      </c>
      <c r="C21" s="22">
        <v>0</v>
      </c>
      <c r="D21" s="22">
        <f t="shared" si="0"/>
        <v>13091</v>
      </c>
      <c r="E21" s="22"/>
      <c r="F21" s="42">
        <v>1802</v>
      </c>
      <c r="G21" s="22">
        <v>0</v>
      </c>
      <c r="H21" s="22">
        <f t="shared" si="3"/>
        <v>1802</v>
      </c>
      <c r="I21" s="22"/>
      <c r="J21" s="23">
        <f t="shared" si="1"/>
        <v>14893</v>
      </c>
      <c r="K21" s="24">
        <f t="shared" si="2"/>
        <v>0</v>
      </c>
      <c r="L21" s="23">
        <f t="shared" si="4"/>
        <v>14893</v>
      </c>
    </row>
    <row r="22" spans="1:12" ht="14.1" customHeight="1">
      <c r="A22" s="26" t="s">
        <v>13</v>
      </c>
      <c r="B22" s="42">
        <v>939</v>
      </c>
      <c r="C22" s="22">
        <v>0</v>
      </c>
      <c r="D22" s="22">
        <f t="shared" si="0"/>
        <v>939</v>
      </c>
      <c r="E22" s="22"/>
      <c r="F22" s="42">
        <v>72</v>
      </c>
      <c r="G22" s="22">
        <v>0</v>
      </c>
      <c r="H22" s="22">
        <f t="shared" si="3"/>
        <v>72</v>
      </c>
      <c r="I22" s="22"/>
      <c r="J22" s="23">
        <f t="shared" si="1"/>
        <v>1011</v>
      </c>
      <c r="K22" s="24">
        <f t="shared" si="2"/>
        <v>0</v>
      </c>
      <c r="L22" s="23">
        <f t="shared" si="4"/>
        <v>1011</v>
      </c>
    </row>
    <row r="23" spans="1:12" ht="14.1" customHeight="1">
      <c r="A23" s="166" t="s">
        <v>14</v>
      </c>
      <c r="B23" s="42">
        <v>0</v>
      </c>
      <c r="C23" s="22">
        <v>0</v>
      </c>
      <c r="D23" s="22">
        <f t="shared" si="0"/>
        <v>0</v>
      </c>
      <c r="E23" s="22"/>
      <c r="F23" s="42">
        <v>0</v>
      </c>
      <c r="G23" s="22">
        <v>0</v>
      </c>
      <c r="H23" s="22">
        <f t="shared" si="3"/>
        <v>0</v>
      </c>
      <c r="I23" s="22"/>
      <c r="J23" s="23">
        <f t="shared" si="1"/>
        <v>0</v>
      </c>
      <c r="K23" s="24">
        <f t="shared" si="2"/>
        <v>0</v>
      </c>
      <c r="L23" s="23">
        <f t="shared" si="4"/>
        <v>0</v>
      </c>
    </row>
    <row r="24" spans="1:12" ht="14.1" customHeight="1">
      <c r="A24" s="166" t="s">
        <v>15</v>
      </c>
      <c r="B24" s="42">
        <v>0</v>
      </c>
      <c r="C24" s="22">
        <v>0</v>
      </c>
      <c r="D24" s="22">
        <f t="shared" si="0"/>
        <v>0</v>
      </c>
      <c r="E24" s="22"/>
      <c r="F24" s="22">
        <v>0</v>
      </c>
      <c r="G24" s="22">
        <v>0</v>
      </c>
      <c r="H24" s="22">
        <f t="shared" si="3"/>
        <v>0</v>
      </c>
      <c r="I24" s="22"/>
      <c r="J24" s="23">
        <f t="shared" si="1"/>
        <v>0</v>
      </c>
      <c r="K24" s="24">
        <f t="shared" si="2"/>
        <v>0</v>
      </c>
      <c r="L24" s="23">
        <f t="shared" si="4"/>
        <v>0</v>
      </c>
    </row>
    <row r="25" spans="1:12" ht="14.1" customHeight="1">
      <c r="A25" s="166" t="s">
        <v>16</v>
      </c>
      <c r="B25" s="42">
        <v>0</v>
      </c>
      <c r="C25" s="22">
        <v>0</v>
      </c>
      <c r="D25" s="22">
        <f t="shared" si="0"/>
        <v>0</v>
      </c>
      <c r="E25" s="22"/>
      <c r="F25" s="22">
        <v>0</v>
      </c>
      <c r="G25" s="22">
        <v>0</v>
      </c>
      <c r="H25" s="22">
        <f t="shared" si="3"/>
        <v>0</v>
      </c>
      <c r="I25" s="22"/>
      <c r="J25" s="23">
        <f t="shared" si="1"/>
        <v>0</v>
      </c>
      <c r="K25" s="24">
        <f t="shared" si="2"/>
        <v>0</v>
      </c>
      <c r="L25" s="23">
        <f t="shared" si="4"/>
        <v>0</v>
      </c>
    </row>
    <row r="26" spans="1:12" ht="14.1" customHeight="1">
      <c r="A26" s="166" t="s">
        <v>17</v>
      </c>
      <c r="B26" s="42">
        <v>2670</v>
      </c>
      <c r="C26" s="42">
        <v>452</v>
      </c>
      <c r="D26" s="22">
        <f t="shared" si="0"/>
        <v>3122</v>
      </c>
      <c r="E26" s="22"/>
      <c r="F26" s="42">
        <v>43</v>
      </c>
      <c r="G26" s="22">
        <v>2</v>
      </c>
      <c r="H26" s="22">
        <f t="shared" si="3"/>
        <v>45</v>
      </c>
      <c r="I26" s="22"/>
      <c r="J26" s="23">
        <f t="shared" si="1"/>
        <v>2713</v>
      </c>
      <c r="K26" s="24">
        <f t="shared" si="2"/>
        <v>454</v>
      </c>
      <c r="L26" s="23">
        <f t="shared" si="4"/>
        <v>3167</v>
      </c>
    </row>
    <row r="27" spans="1:12" ht="14.1" customHeight="1">
      <c r="A27" s="166" t="s">
        <v>18</v>
      </c>
      <c r="B27" s="42">
        <v>1244</v>
      </c>
      <c r="C27" s="22">
        <v>28</v>
      </c>
      <c r="D27" s="22">
        <f t="shared" si="0"/>
        <v>1272</v>
      </c>
      <c r="E27" s="22"/>
      <c r="F27" s="22">
        <v>0</v>
      </c>
      <c r="G27" s="22">
        <v>0</v>
      </c>
      <c r="H27" s="22">
        <f t="shared" si="3"/>
        <v>0</v>
      </c>
      <c r="I27" s="22"/>
      <c r="J27" s="23">
        <f t="shared" si="1"/>
        <v>1244</v>
      </c>
      <c r="K27" s="24">
        <f t="shared" si="2"/>
        <v>28</v>
      </c>
      <c r="L27" s="23">
        <f t="shared" si="4"/>
        <v>1272</v>
      </c>
    </row>
    <row r="28" spans="1:12" ht="14.1" customHeight="1">
      <c r="A28" s="166" t="s">
        <v>19</v>
      </c>
      <c r="B28" s="42">
        <v>2965</v>
      </c>
      <c r="C28" s="42">
        <v>94</v>
      </c>
      <c r="D28" s="22">
        <f t="shared" si="0"/>
        <v>3059</v>
      </c>
      <c r="E28" s="22"/>
      <c r="F28" s="22">
        <v>109</v>
      </c>
      <c r="G28" s="42">
        <v>4</v>
      </c>
      <c r="H28" s="22">
        <f t="shared" si="3"/>
        <v>113</v>
      </c>
      <c r="I28" s="22"/>
      <c r="J28" s="23">
        <f t="shared" si="1"/>
        <v>3074</v>
      </c>
      <c r="K28" s="24">
        <f t="shared" si="2"/>
        <v>98</v>
      </c>
      <c r="L28" s="23">
        <f t="shared" si="4"/>
        <v>3172</v>
      </c>
    </row>
    <row r="29" spans="1:12" ht="14.1" customHeight="1">
      <c r="A29" s="166" t="s">
        <v>20</v>
      </c>
      <c r="B29" s="42">
        <v>3609</v>
      </c>
      <c r="C29" s="22">
        <v>58</v>
      </c>
      <c r="D29" s="22">
        <f t="shared" si="0"/>
        <v>3667</v>
      </c>
      <c r="E29" s="22"/>
      <c r="F29" s="42">
        <v>164</v>
      </c>
      <c r="G29" s="22">
        <v>0</v>
      </c>
      <c r="H29" s="22">
        <f t="shared" si="3"/>
        <v>164</v>
      </c>
      <c r="I29" s="22"/>
      <c r="J29" s="23">
        <f t="shared" si="1"/>
        <v>3773</v>
      </c>
      <c r="K29" s="24">
        <f t="shared" si="2"/>
        <v>58</v>
      </c>
      <c r="L29" s="23">
        <f t="shared" si="4"/>
        <v>3831</v>
      </c>
    </row>
    <row r="30" spans="1:12" ht="14.1" customHeight="1">
      <c r="A30" s="166" t="s">
        <v>21</v>
      </c>
      <c r="B30" s="42">
        <v>2948</v>
      </c>
      <c r="C30" s="42">
        <v>188</v>
      </c>
      <c r="D30" s="22">
        <f t="shared" si="0"/>
        <v>3136</v>
      </c>
      <c r="E30" s="22"/>
      <c r="F30" s="22">
        <v>62</v>
      </c>
      <c r="G30" s="42">
        <v>0</v>
      </c>
      <c r="H30" s="22">
        <f t="shared" si="3"/>
        <v>62</v>
      </c>
      <c r="I30" s="22"/>
      <c r="J30" s="23">
        <f t="shared" si="1"/>
        <v>3010</v>
      </c>
      <c r="K30" s="24">
        <f t="shared" si="2"/>
        <v>188</v>
      </c>
      <c r="L30" s="23">
        <f t="shared" si="4"/>
        <v>3198</v>
      </c>
    </row>
    <row r="31" spans="1:12" ht="14.1" customHeight="1">
      <c r="A31" s="166" t="s">
        <v>22</v>
      </c>
      <c r="B31" s="42">
        <v>8718</v>
      </c>
      <c r="C31" s="42">
        <v>1790</v>
      </c>
      <c r="D31" s="22">
        <f t="shared" si="0"/>
        <v>10508</v>
      </c>
      <c r="E31" s="22"/>
      <c r="F31" s="42">
        <v>187</v>
      </c>
      <c r="G31" s="22">
        <v>0</v>
      </c>
      <c r="H31" s="22">
        <f t="shared" si="3"/>
        <v>187</v>
      </c>
      <c r="I31" s="22"/>
      <c r="J31" s="23">
        <f t="shared" si="1"/>
        <v>8905</v>
      </c>
      <c r="K31" s="24">
        <f t="shared" si="2"/>
        <v>1790</v>
      </c>
      <c r="L31" s="23">
        <f t="shared" si="4"/>
        <v>10695</v>
      </c>
    </row>
    <row r="32" spans="1:12" ht="14.1" customHeight="1">
      <c r="A32" s="166" t="s">
        <v>23</v>
      </c>
      <c r="B32" s="42">
        <v>4407</v>
      </c>
      <c r="C32" s="22">
        <v>0</v>
      </c>
      <c r="D32" s="22">
        <f t="shared" si="0"/>
        <v>4407</v>
      </c>
      <c r="E32" s="22"/>
      <c r="F32" s="22">
        <v>83</v>
      </c>
      <c r="G32" s="22">
        <v>0</v>
      </c>
      <c r="H32" s="22">
        <f t="shared" si="3"/>
        <v>83</v>
      </c>
      <c r="I32" s="22"/>
      <c r="J32" s="23">
        <f t="shared" si="1"/>
        <v>4490</v>
      </c>
      <c r="K32" s="24">
        <f t="shared" si="2"/>
        <v>0</v>
      </c>
      <c r="L32" s="23">
        <f t="shared" si="4"/>
        <v>4490</v>
      </c>
    </row>
    <row r="33" spans="1:12" ht="14.1" customHeight="1">
      <c r="A33" s="166" t="s">
        <v>24</v>
      </c>
      <c r="B33" s="42">
        <v>700</v>
      </c>
      <c r="C33" s="22">
        <v>0</v>
      </c>
      <c r="D33" s="22">
        <f t="shared" si="0"/>
        <v>700</v>
      </c>
      <c r="E33" s="22"/>
      <c r="F33" s="22">
        <v>0</v>
      </c>
      <c r="G33" s="22">
        <v>0</v>
      </c>
      <c r="H33" s="22">
        <f t="shared" si="3"/>
        <v>0</v>
      </c>
      <c r="I33" s="22"/>
      <c r="J33" s="23">
        <f t="shared" si="1"/>
        <v>700</v>
      </c>
      <c r="K33" s="24">
        <f t="shared" si="2"/>
        <v>0</v>
      </c>
      <c r="L33" s="23">
        <f t="shared" si="4"/>
        <v>700</v>
      </c>
    </row>
    <row r="34" spans="1:12" ht="14.1" customHeight="1">
      <c r="A34" s="166" t="s">
        <v>25</v>
      </c>
      <c r="B34" s="42">
        <v>738</v>
      </c>
      <c r="C34" s="22">
        <v>24</v>
      </c>
      <c r="D34" s="22">
        <f t="shared" si="0"/>
        <v>762</v>
      </c>
      <c r="E34" s="22"/>
      <c r="F34" s="22">
        <v>0</v>
      </c>
      <c r="G34" s="22">
        <v>0</v>
      </c>
      <c r="H34" s="22">
        <f t="shared" si="3"/>
        <v>0</v>
      </c>
      <c r="I34" s="22"/>
      <c r="J34" s="23">
        <f t="shared" si="1"/>
        <v>738</v>
      </c>
      <c r="K34" s="24">
        <f t="shared" si="2"/>
        <v>24</v>
      </c>
      <c r="L34" s="23">
        <f t="shared" si="4"/>
        <v>762</v>
      </c>
    </row>
    <row r="35" spans="1:12" ht="14.1" customHeight="1">
      <c r="A35" s="166" t="s">
        <v>26</v>
      </c>
      <c r="B35" s="42">
        <v>100</v>
      </c>
      <c r="C35" s="22">
        <v>4</v>
      </c>
      <c r="D35" s="22">
        <f t="shared" si="0"/>
        <v>104</v>
      </c>
      <c r="E35" s="22"/>
      <c r="F35" s="22">
        <v>0</v>
      </c>
      <c r="G35" s="22">
        <v>0</v>
      </c>
      <c r="H35" s="22">
        <f t="shared" si="3"/>
        <v>0</v>
      </c>
      <c r="I35" s="22"/>
      <c r="J35" s="23">
        <f t="shared" si="1"/>
        <v>100</v>
      </c>
      <c r="K35" s="24">
        <f t="shared" si="2"/>
        <v>4</v>
      </c>
      <c r="L35" s="23">
        <f t="shared" si="4"/>
        <v>104</v>
      </c>
    </row>
    <row r="36" spans="1:12" ht="14.1" customHeight="1">
      <c r="A36" s="166" t="s">
        <v>27</v>
      </c>
      <c r="B36" s="42">
        <v>4264</v>
      </c>
      <c r="C36" s="22">
        <v>189</v>
      </c>
      <c r="D36" s="22">
        <f t="shared" si="0"/>
        <v>4453</v>
      </c>
      <c r="E36" s="22"/>
      <c r="F36" s="22">
        <v>0</v>
      </c>
      <c r="G36" s="22">
        <v>0</v>
      </c>
      <c r="H36" s="22">
        <f t="shared" si="3"/>
        <v>0</v>
      </c>
      <c r="I36" s="22"/>
      <c r="J36" s="23">
        <f t="shared" si="1"/>
        <v>4264</v>
      </c>
      <c r="K36" s="24">
        <f t="shared" si="2"/>
        <v>189</v>
      </c>
      <c r="L36" s="23">
        <f t="shared" si="4"/>
        <v>4453</v>
      </c>
    </row>
    <row r="37" spans="1:12" ht="13.5" customHeight="1">
      <c r="A37" s="191" t="s">
        <v>51</v>
      </c>
      <c r="B37" s="189">
        <f>SUM(B9:B11)+SUM(B14:B25)</f>
        <v>85936</v>
      </c>
      <c r="C37" s="189">
        <f>SUM(C9:C11)+SUM(C14:C25)</f>
        <v>5197</v>
      </c>
      <c r="D37" s="189">
        <f>SUM(D9:D11)+SUM(D14:D25)</f>
        <v>91133</v>
      </c>
      <c r="E37" s="163"/>
      <c r="F37" s="189">
        <f>SUM(F9:F11)+SUM(F14:F25)</f>
        <v>83328</v>
      </c>
      <c r="G37" s="189">
        <f>SUM(G9:G11)+SUM(G14:G25)</f>
        <v>1762</v>
      </c>
      <c r="H37" s="189">
        <f>SUM(H9:H11)+SUM(H14:H25)</f>
        <v>85090</v>
      </c>
      <c r="I37" s="163"/>
      <c r="J37" s="189">
        <f>SUM(J9:J11)+SUM(J14:J25)</f>
        <v>169264</v>
      </c>
      <c r="K37" s="189">
        <f>SUM(K9:K11)+SUM(K14:K25)</f>
        <v>6959</v>
      </c>
      <c r="L37" s="189">
        <f>SUM(L9:L11)+SUM(L14:L25)</f>
        <v>176223</v>
      </c>
    </row>
    <row r="38" spans="1:12" ht="13.5" customHeight="1">
      <c r="A38" s="193"/>
      <c r="B38" s="190"/>
      <c r="C38" s="190"/>
      <c r="D38" s="190"/>
      <c r="E38" s="164"/>
      <c r="F38" s="190"/>
      <c r="G38" s="190"/>
      <c r="H38" s="190"/>
      <c r="I38" s="164"/>
      <c r="J38" s="190"/>
      <c r="K38" s="190"/>
      <c r="L38" s="190"/>
    </row>
    <row r="39" spans="1:12" ht="14.1" customHeight="1">
      <c r="A39" s="166" t="s">
        <v>28</v>
      </c>
      <c r="B39" s="23">
        <f>+B12+SUM(B26:B29)+B35</f>
        <v>24304</v>
      </c>
      <c r="C39" s="23">
        <f>+C12+SUM(C26:C29)+C35</f>
        <v>1968</v>
      </c>
      <c r="D39" s="23">
        <f>+D12+SUM(D26:D29)+D35</f>
        <v>26272</v>
      </c>
      <c r="E39" s="23"/>
      <c r="F39" s="23">
        <f>+F12+SUM(F26:F29)+F35</f>
        <v>5915</v>
      </c>
      <c r="G39" s="23">
        <f>+G12+SUM(G26:G29)+G35</f>
        <v>6</v>
      </c>
      <c r="H39" s="23">
        <f>+H12+SUM(H26:H29)+H35</f>
        <v>5921</v>
      </c>
      <c r="I39" s="23"/>
      <c r="J39" s="23">
        <f>+J12+SUM(J26:J29)+J35</f>
        <v>30219</v>
      </c>
      <c r="K39" s="23">
        <f>+K12+SUM(K26:K29)+K35</f>
        <v>1974</v>
      </c>
      <c r="L39" s="23">
        <f>+L12+SUM(L26:L29)+L35</f>
        <v>32193</v>
      </c>
    </row>
    <row r="40" spans="1:12" ht="14.1" customHeight="1">
      <c r="A40" s="166" t="s">
        <v>29</v>
      </c>
      <c r="B40" s="29">
        <f>+B13+SUM(B30:B34)+B36</f>
        <v>33826</v>
      </c>
      <c r="C40" s="29">
        <f>+C13+SUM(C30:C34)+C36</f>
        <v>2853</v>
      </c>
      <c r="D40" s="29">
        <f>+D13+SUM(D30:D34)+D36</f>
        <v>36679</v>
      </c>
      <c r="E40" s="29"/>
      <c r="F40" s="29">
        <f>+F13+SUM(F30:F34)+F36</f>
        <v>1583</v>
      </c>
      <c r="G40" s="29">
        <f>+G13+SUM(G30:G34)+G36</f>
        <v>49</v>
      </c>
      <c r="H40" s="29">
        <f>+H13+SUM(H30:H34)+H36</f>
        <v>1632</v>
      </c>
      <c r="I40" s="29"/>
      <c r="J40" s="29">
        <f>+J13+SUM(J30:J34)+J36</f>
        <v>35409</v>
      </c>
      <c r="K40" s="29">
        <f>+K13+SUM(K30:K34)+K36</f>
        <v>2902</v>
      </c>
      <c r="L40" s="29">
        <f>+L13+SUM(L30:L34)+L36</f>
        <v>38311</v>
      </c>
    </row>
    <row r="41" spans="1:12" ht="13.5" customHeight="1">
      <c r="A41" s="191" t="s">
        <v>41</v>
      </c>
      <c r="B41" s="187">
        <f t="shared" ref="B41:L41" si="5">SUM(B37:B40)</f>
        <v>144066</v>
      </c>
      <c r="C41" s="187">
        <f t="shared" si="5"/>
        <v>10018</v>
      </c>
      <c r="D41" s="187">
        <f t="shared" si="5"/>
        <v>154084</v>
      </c>
      <c r="E41" s="161"/>
      <c r="F41" s="187">
        <f t="shared" si="5"/>
        <v>90826</v>
      </c>
      <c r="G41" s="187">
        <f t="shared" si="5"/>
        <v>1817</v>
      </c>
      <c r="H41" s="187">
        <f t="shared" si="5"/>
        <v>92643</v>
      </c>
      <c r="I41" s="161"/>
      <c r="J41" s="187">
        <f t="shared" si="5"/>
        <v>234892</v>
      </c>
      <c r="K41" s="187">
        <f t="shared" si="5"/>
        <v>11835</v>
      </c>
      <c r="L41" s="187">
        <f t="shared" si="5"/>
        <v>246727</v>
      </c>
    </row>
    <row r="42" spans="1:12" ht="13.5" customHeight="1">
      <c r="A42" s="192"/>
      <c r="B42" s="188"/>
      <c r="C42" s="188"/>
      <c r="D42" s="188"/>
      <c r="E42" s="162"/>
      <c r="F42" s="188"/>
      <c r="G42" s="188"/>
      <c r="H42" s="188"/>
      <c r="I42" s="162"/>
      <c r="J42" s="188"/>
      <c r="K42" s="188"/>
      <c r="L42" s="188"/>
    </row>
    <row r="43" spans="1:12" s="84" customFormat="1" ht="12" customHeight="1">
      <c r="A43" s="19"/>
    </row>
    <row r="44" spans="1:12" ht="12.6" customHeight="1">
      <c r="A44" s="9" t="s">
        <v>59</v>
      </c>
      <c r="B44" s="84"/>
      <c r="C44" s="84"/>
      <c r="D44" s="84"/>
      <c r="E44" s="84"/>
      <c r="F44" s="84"/>
      <c r="G44" s="84"/>
    </row>
  </sheetData>
  <mergeCells count="35">
    <mergeCell ref="A1:L1"/>
    <mergeCell ref="A2:L2"/>
    <mergeCell ref="A4:A8"/>
    <mergeCell ref="B4:D5"/>
    <mergeCell ref="F4:H5"/>
    <mergeCell ref="J4:L5"/>
    <mergeCell ref="B6:B8"/>
    <mergeCell ref="C6:C8"/>
    <mergeCell ref="D6:D8"/>
    <mergeCell ref="F6:F8"/>
    <mergeCell ref="A37:A38"/>
    <mergeCell ref="B37:B38"/>
    <mergeCell ref="C37:C38"/>
    <mergeCell ref="D37:D38"/>
    <mergeCell ref="F37:F38"/>
    <mergeCell ref="G6:G8"/>
    <mergeCell ref="H6:H8"/>
    <mergeCell ref="J6:J8"/>
    <mergeCell ref="K6:K8"/>
    <mergeCell ref="L6:L8"/>
    <mergeCell ref="A41:A42"/>
    <mergeCell ref="B41:B42"/>
    <mergeCell ref="C41:C42"/>
    <mergeCell ref="D41:D42"/>
    <mergeCell ref="F41:F42"/>
    <mergeCell ref="G37:G38"/>
    <mergeCell ref="H37:H38"/>
    <mergeCell ref="J37:J38"/>
    <mergeCell ref="K37:K38"/>
    <mergeCell ref="L37:L38"/>
    <mergeCell ref="G41:G42"/>
    <mergeCell ref="H41:H42"/>
    <mergeCell ref="J41:J42"/>
    <mergeCell ref="K41:K42"/>
    <mergeCell ref="L41:L42"/>
  </mergeCells>
  <pageMargins left="0.74803149606299213" right="0.74803149606299213" top="0.59055118110236227" bottom="0.39370078740157483" header="0.11811023622047245" footer="0.31496062992125984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Normal="100" zoomScaleSheetLayoutView="98" workbookViewId="0">
      <selection activeCell="G10" sqref="G10"/>
    </sheetView>
  </sheetViews>
  <sheetFormatPr defaultColWidth="9.140625" defaultRowHeight="12" customHeight="1"/>
  <cols>
    <col min="1" max="1" width="23.42578125" style="9" customWidth="1"/>
    <col min="2" max="2" width="16.5703125" style="9" customWidth="1"/>
    <col min="3" max="4" width="15.42578125" style="9" customWidth="1"/>
    <col min="5" max="5" width="16.140625" style="9" customWidth="1"/>
    <col min="6" max="7" width="11.28515625" style="9" bestFit="1" customWidth="1"/>
    <col min="8" max="10" width="9.85546875" style="9" bestFit="1" customWidth="1"/>
    <col min="11" max="11" width="9.85546875" style="9" customWidth="1"/>
    <col min="12" max="12" width="9.85546875" style="9" bestFit="1" customWidth="1"/>
    <col min="13" max="16384" width="9.140625" style="9"/>
  </cols>
  <sheetData>
    <row r="1" spans="1:14" ht="12" customHeight="1">
      <c r="A1" s="167" t="s">
        <v>112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4" ht="12" customHeight="1">
      <c r="A2" s="168" t="s">
        <v>113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4" ht="12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4" ht="26.1" customHeight="1">
      <c r="A4" s="109" t="s">
        <v>60</v>
      </c>
      <c r="B4" s="109" t="s">
        <v>43</v>
      </c>
      <c r="C4" s="109" t="s">
        <v>50</v>
      </c>
      <c r="D4" s="109" t="s">
        <v>61</v>
      </c>
      <c r="E4" s="109" t="s">
        <v>62</v>
      </c>
      <c r="F4" s="152"/>
      <c r="G4" s="152"/>
      <c r="H4" s="152"/>
      <c r="I4" s="152"/>
      <c r="J4" s="152"/>
      <c r="K4" s="152"/>
      <c r="L4" s="152"/>
      <c r="M4" s="152"/>
      <c r="N4" s="152"/>
    </row>
    <row r="5" spans="1:14" ht="15" customHeight="1">
      <c r="A5" s="12" t="s">
        <v>0</v>
      </c>
      <c r="B5" s="120">
        <v>6957029</v>
      </c>
      <c r="C5" s="13">
        <v>6923102</v>
      </c>
      <c r="D5" s="13">
        <v>7496507</v>
      </c>
      <c r="E5" s="13">
        <v>7751843</v>
      </c>
      <c r="F5" s="14"/>
    </row>
    <row r="6" spans="1:14" ht="15" customHeight="1">
      <c r="A6" s="12" t="s">
        <v>1</v>
      </c>
      <c r="B6" s="120">
        <v>8171516</v>
      </c>
      <c r="C6" s="13">
        <v>8288798</v>
      </c>
      <c r="D6" s="13">
        <v>8288459</v>
      </c>
      <c r="E6" s="13">
        <v>8379847</v>
      </c>
      <c r="F6" s="14"/>
    </row>
    <row r="7" spans="1:14" ht="15" customHeight="1">
      <c r="A7" s="12" t="s">
        <v>3</v>
      </c>
      <c r="B7" s="120">
        <v>2017131</v>
      </c>
      <c r="C7" s="13">
        <v>2045219</v>
      </c>
      <c r="D7" s="13">
        <v>2132888</v>
      </c>
      <c r="E7" s="13">
        <v>2121127</v>
      </c>
      <c r="F7" s="14"/>
    </row>
    <row r="8" spans="1:14" ht="15" customHeight="1">
      <c r="A8" s="15" t="s">
        <v>4</v>
      </c>
      <c r="B8" s="120">
        <v>2338830</v>
      </c>
      <c r="C8" s="13">
        <v>2294244</v>
      </c>
      <c r="D8" s="13">
        <v>2448140</v>
      </c>
      <c r="E8" s="13">
        <v>2363290</v>
      </c>
      <c r="F8" s="14"/>
    </row>
    <row r="9" spans="1:14" ht="15" customHeight="1">
      <c r="A9" s="12" t="s">
        <v>5</v>
      </c>
      <c r="B9" s="120">
        <v>1447712</v>
      </c>
      <c r="C9" s="13">
        <v>1473909</v>
      </c>
      <c r="D9" s="13">
        <v>1472616</v>
      </c>
      <c r="E9" s="13">
        <v>1558380</v>
      </c>
      <c r="F9" s="14"/>
    </row>
    <row r="10" spans="1:14" ht="15" customHeight="1">
      <c r="A10" s="12" t="s">
        <v>6</v>
      </c>
      <c r="B10" s="120">
        <v>757449</v>
      </c>
      <c r="C10" s="13">
        <v>669502</v>
      </c>
      <c r="D10" s="13">
        <v>768325</v>
      </c>
      <c r="E10" s="13">
        <v>750687</v>
      </c>
      <c r="F10" s="14"/>
    </row>
    <row r="11" spans="1:14" ht="15" customHeight="1">
      <c r="A11" s="166" t="s">
        <v>7</v>
      </c>
      <c r="B11" s="120">
        <v>1004741</v>
      </c>
      <c r="C11" s="17">
        <v>1072804</v>
      </c>
      <c r="D11" s="13">
        <v>1063707</v>
      </c>
      <c r="E11" s="13">
        <v>1069477</v>
      </c>
      <c r="F11" s="14"/>
      <c r="G11" s="21"/>
      <c r="H11" s="21"/>
    </row>
    <row r="12" spans="1:14" ht="15" customHeight="1">
      <c r="A12" s="12" t="s">
        <v>8</v>
      </c>
      <c r="B12" s="120">
        <v>390059</v>
      </c>
      <c r="C12" s="13">
        <v>460239</v>
      </c>
      <c r="D12" s="13">
        <v>484004</v>
      </c>
      <c r="E12" s="13">
        <v>456380</v>
      </c>
      <c r="F12" s="14"/>
      <c r="G12" s="21"/>
      <c r="H12" s="21"/>
    </row>
    <row r="13" spans="1:14" ht="15" customHeight="1">
      <c r="A13" s="12" t="s">
        <v>9</v>
      </c>
      <c r="B13" s="120">
        <v>103621</v>
      </c>
      <c r="C13" s="13">
        <v>114910</v>
      </c>
      <c r="D13" s="13">
        <v>115765</v>
      </c>
      <c r="E13" s="13">
        <v>122935</v>
      </c>
      <c r="F13" s="14"/>
    </row>
    <row r="14" spans="1:14" ht="15" customHeight="1">
      <c r="A14" s="12" t="s">
        <v>10</v>
      </c>
      <c r="B14" s="120">
        <v>181439</v>
      </c>
      <c r="C14" s="13">
        <v>253528</v>
      </c>
      <c r="D14" s="13">
        <v>269169</v>
      </c>
      <c r="E14" s="13">
        <v>207737</v>
      </c>
      <c r="F14" s="14"/>
    </row>
    <row r="15" spans="1:14" ht="15" customHeight="1">
      <c r="A15" s="12" t="s">
        <v>11</v>
      </c>
      <c r="B15" s="120">
        <v>211720</v>
      </c>
      <c r="C15" s="13">
        <v>236067</v>
      </c>
      <c r="D15" s="13">
        <v>224146</v>
      </c>
      <c r="E15" s="13">
        <v>247942</v>
      </c>
      <c r="F15" s="14"/>
    </row>
    <row r="16" spans="1:14" ht="15" customHeight="1">
      <c r="A16" s="15" t="s">
        <v>12</v>
      </c>
      <c r="B16" s="120">
        <v>17313</v>
      </c>
      <c r="C16" s="13">
        <v>20579</v>
      </c>
      <c r="D16" s="13">
        <v>48994</v>
      </c>
      <c r="E16" s="13">
        <v>48689</v>
      </c>
      <c r="F16" s="14"/>
    </row>
    <row r="17" spans="1:6" ht="15" customHeight="1">
      <c r="A17" s="15" t="s">
        <v>2</v>
      </c>
      <c r="B17" s="120">
        <v>479165</v>
      </c>
      <c r="C17" s="13">
        <v>510990</v>
      </c>
      <c r="D17" s="13">
        <v>606450</v>
      </c>
      <c r="E17" s="13">
        <v>663018</v>
      </c>
      <c r="F17" s="14"/>
    </row>
    <row r="18" spans="1:6" ht="15" customHeight="1">
      <c r="A18" s="15" t="s">
        <v>13</v>
      </c>
      <c r="B18" s="120">
        <v>91703</v>
      </c>
      <c r="C18" s="13">
        <v>97333</v>
      </c>
      <c r="D18" s="13">
        <v>104318</v>
      </c>
      <c r="E18" s="13">
        <v>101245</v>
      </c>
      <c r="F18" s="14"/>
    </row>
    <row r="19" spans="1:6" ht="15" customHeight="1">
      <c r="A19" s="12" t="s">
        <v>14</v>
      </c>
      <c r="B19" s="120">
        <v>0</v>
      </c>
      <c r="C19" s="13">
        <v>0</v>
      </c>
      <c r="D19" s="13">
        <v>0</v>
      </c>
      <c r="E19" s="13">
        <v>0</v>
      </c>
      <c r="F19" s="14"/>
    </row>
    <row r="20" spans="1:6" ht="15" customHeight="1">
      <c r="A20" s="12" t="s">
        <v>15</v>
      </c>
      <c r="B20" s="120">
        <v>0</v>
      </c>
      <c r="C20" s="13">
        <v>0</v>
      </c>
      <c r="D20" s="13">
        <v>0</v>
      </c>
      <c r="E20" s="13">
        <v>0</v>
      </c>
      <c r="F20" s="14"/>
    </row>
    <row r="21" spans="1:6" ht="15" customHeight="1">
      <c r="A21" s="12" t="s">
        <v>16</v>
      </c>
      <c r="B21" s="120">
        <v>0</v>
      </c>
      <c r="C21" s="13">
        <v>0</v>
      </c>
      <c r="D21" s="13">
        <v>0</v>
      </c>
      <c r="E21" s="18">
        <v>0</v>
      </c>
      <c r="F21" s="14"/>
    </row>
    <row r="22" spans="1:6" ht="15" customHeight="1">
      <c r="A22" s="12" t="s">
        <v>17</v>
      </c>
      <c r="B22" s="120">
        <v>163373</v>
      </c>
      <c r="C22" s="13">
        <v>174249</v>
      </c>
      <c r="D22" s="18">
        <v>181316</v>
      </c>
      <c r="E22" s="13">
        <v>190593</v>
      </c>
      <c r="F22" s="14"/>
    </row>
    <row r="23" spans="1:6" ht="15" customHeight="1">
      <c r="A23" s="12" t="s">
        <v>18</v>
      </c>
      <c r="B23" s="120">
        <v>28730</v>
      </c>
      <c r="C23" s="13">
        <v>36877</v>
      </c>
      <c r="D23" s="13">
        <v>38073</v>
      </c>
      <c r="E23" s="13">
        <v>36890</v>
      </c>
      <c r="F23" s="14"/>
    </row>
    <row r="24" spans="1:6" ht="15" customHeight="1">
      <c r="A24" s="12" t="s">
        <v>19</v>
      </c>
      <c r="B24" s="120">
        <v>240185</v>
      </c>
      <c r="C24" s="13">
        <v>272536</v>
      </c>
      <c r="D24" s="13">
        <v>287038</v>
      </c>
      <c r="E24" s="13">
        <v>282787</v>
      </c>
      <c r="F24" s="14"/>
    </row>
    <row r="25" spans="1:6" ht="15" customHeight="1">
      <c r="A25" s="12" t="s">
        <v>20</v>
      </c>
      <c r="B25" s="120">
        <v>451039</v>
      </c>
      <c r="C25" s="13">
        <v>457262</v>
      </c>
      <c r="D25" s="13">
        <v>479950</v>
      </c>
      <c r="E25" s="13">
        <v>444927</v>
      </c>
      <c r="F25" s="14"/>
    </row>
    <row r="26" spans="1:6" ht="15" customHeight="1">
      <c r="A26" s="12" t="s">
        <v>21</v>
      </c>
      <c r="B26" s="120">
        <v>264329</v>
      </c>
      <c r="C26" s="13">
        <v>277272</v>
      </c>
      <c r="D26" s="13">
        <v>278719</v>
      </c>
      <c r="E26" s="13">
        <v>293998</v>
      </c>
      <c r="F26" s="14"/>
    </row>
    <row r="27" spans="1:6" ht="15" customHeight="1">
      <c r="A27" s="12" t="s">
        <v>22</v>
      </c>
      <c r="B27" s="120">
        <v>585504</v>
      </c>
      <c r="C27" s="13">
        <v>598164</v>
      </c>
      <c r="D27" s="13">
        <v>620893</v>
      </c>
      <c r="E27" s="13">
        <v>630156</v>
      </c>
      <c r="F27" s="14"/>
    </row>
    <row r="28" spans="1:6" ht="15" customHeight="1">
      <c r="A28" s="12" t="s">
        <v>23</v>
      </c>
      <c r="B28" s="120">
        <v>432286</v>
      </c>
      <c r="C28" s="13">
        <v>436594</v>
      </c>
      <c r="D28" s="13">
        <v>410532</v>
      </c>
      <c r="E28" s="13">
        <v>471568</v>
      </c>
      <c r="F28" s="14"/>
    </row>
    <row r="29" spans="1:6" ht="15" customHeight="1">
      <c r="A29" s="12" t="s">
        <v>24</v>
      </c>
      <c r="B29" s="120">
        <v>11093</v>
      </c>
      <c r="C29" s="13">
        <v>14313</v>
      </c>
      <c r="D29" s="13">
        <v>20957</v>
      </c>
      <c r="E29" s="13">
        <v>12922</v>
      </c>
      <c r="F29" s="14"/>
    </row>
    <row r="30" spans="1:6" ht="15" customHeight="1">
      <c r="A30" s="12" t="s">
        <v>25</v>
      </c>
      <c r="B30" s="120">
        <v>11672</v>
      </c>
      <c r="C30" s="13">
        <v>14175</v>
      </c>
      <c r="D30" s="13">
        <v>15240</v>
      </c>
      <c r="E30" s="13">
        <v>16422</v>
      </c>
      <c r="F30" s="14"/>
    </row>
    <row r="31" spans="1:6" ht="15" customHeight="1">
      <c r="A31" s="12" t="s">
        <v>26</v>
      </c>
      <c r="B31" s="120">
        <v>358</v>
      </c>
      <c r="C31" s="13">
        <v>452</v>
      </c>
      <c r="D31" s="13">
        <v>490</v>
      </c>
      <c r="E31" s="13">
        <v>274</v>
      </c>
      <c r="F31" s="14"/>
    </row>
    <row r="32" spans="1:6" ht="15" customHeight="1">
      <c r="A32" s="12" t="s">
        <v>27</v>
      </c>
      <c r="B32" s="120">
        <v>33953</v>
      </c>
      <c r="C32" s="13">
        <v>35646</v>
      </c>
      <c r="D32" s="13">
        <v>38351</v>
      </c>
      <c r="E32" s="13">
        <v>39861.300000000003</v>
      </c>
      <c r="F32" s="14"/>
    </row>
    <row r="33" spans="1:13" ht="24.95" customHeight="1">
      <c r="A33" s="80" t="s">
        <v>55</v>
      </c>
      <c r="B33" s="81">
        <f>SUM(B5:B7)+SUM(B10:B21)</f>
        <v>20382886</v>
      </c>
      <c r="C33" s="81">
        <f>SUM(C5:C7)+SUM(C10:C21)</f>
        <v>20693071</v>
      </c>
      <c r="D33" s="81">
        <f>SUM(D5:D7)+SUM(D10:D21)</f>
        <v>21602732</v>
      </c>
      <c r="E33" s="81">
        <f>SUM(E5:E7)+SUM(E10:E21)</f>
        <v>21920927</v>
      </c>
      <c r="F33" s="14"/>
      <c r="G33" s="14"/>
    </row>
    <row r="34" spans="1:13" ht="15" customHeight="1">
      <c r="A34" s="12" t="s">
        <v>28</v>
      </c>
      <c r="B34" s="82">
        <f>B8+SUM(B22:B25)+B31</f>
        <v>3222515</v>
      </c>
      <c r="C34" s="82">
        <f>C8+SUM(C22:C25)+C31</f>
        <v>3235620</v>
      </c>
      <c r="D34" s="82">
        <f>D8+SUM(D22:D25)+D31</f>
        <v>3435007</v>
      </c>
      <c r="E34" s="82">
        <f>E8+SUM(E22:E25)+E31</f>
        <v>3318761</v>
      </c>
    </row>
    <row r="35" spans="1:13" ht="15" customHeight="1">
      <c r="A35" s="12" t="s">
        <v>29</v>
      </c>
      <c r="B35" s="82">
        <f>B9+SUM(B26:B30)+B32</f>
        <v>2786549</v>
      </c>
      <c r="C35" s="82">
        <f>C9+SUM(C26:C30)+C32</f>
        <v>2850073</v>
      </c>
      <c r="D35" s="82">
        <f>D9+SUM(D26:D30)+D32</f>
        <v>2857308</v>
      </c>
      <c r="E35" s="82">
        <f>E9+SUM(E26:E30)+E32</f>
        <v>3023307.3</v>
      </c>
    </row>
    <row r="36" spans="1:13" ht="24.95" customHeight="1">
      <c r="A36" s="105" t="s">
        <v>56</v>
      </c>
      <c r="B36" s="106">
        <f>SUM(B33:B35)</f>
        <v>26391950</v>
      </c>
      <c r="C36" s="106">
        <f>SUM(C33:C35)</f>
        <v>26778764</v>
      </c>
      <c r="D36" s="106">
        <f>SUM(D33:D35)</f>
        <v>27895047</v>
      </c>
      <c r="E36" s="106">
        <f>SUM(E33:E35)</f>
        <v>28262995.300000001</v>
      </c>
    </row>
    <row r="38" spans="1:13" ht="12" customHeight="1">
      <c r="A38" s="19" t="s">
        <v>58</v>
      </c>
    </row>
    <row r="40" spans="1:13" ht="12" customHeight="1">
      <c r="M40" s="20"/>
    </row>
    <row r="41" spans="1:13" ht="12" customHeight="1">
      <c r="M41" s="20"/>
    </row>
    <row r="42" spans="1:13" ht="12" customHeight="1">
      <c r="M42" s="20"/>
    </row>
    <row r="43" spans="1:13" ht="12" customHeight="1">
      <c r="M43" s="20"/>
    </row>
    <row r="44" spans="1:13" ht="12" customHeight="1">
      <c r="M44" s="20"/>
    </row>
    <row r="45" spans="1:13" ht="12" customHeight="1">
      <c r="M45" s="20"/>
    </row>
    <row r="46" spans="1:13" ht="12" customHeight="1">
      <c r="M46" s="20"/>
    </row>
    <row r="47" spans="1:13" ht="12" customHeight="1">
      <c r="M47" s="20"/>
    </row>
  </sheetData>
  <mergeCells count="2">
    <mergeCell ref="A1:L1"/>
    <mergeCell ref="A2:L2"/>
  </mergeCells>
  <pageMargins left="0.55118110236220474" right="0.35433070866141736" top="0.78740157480314965" bottom="0.39370078740157483" header="0.51181102362204722" footer="0.31496062992125984"/>
  <pageSetup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80" zoomScaleNormal="80" workbookViewId="0">
      <selection activeCell="N20" sqref="N20"/>
    </sheetView>
  </sheetViews>
  <sheetFormatPr defaultColWidth="9.140625" defaultRowHeight="12.6" customHeight="1"/>
  <cols>
    <col min="1" max="1" width="23.42578125" style="21" customWidth="1"/>
    <col min="2" max="4" width="12.7109375" style="21" customWidth="1"/>
    <col min="5" max="5" width="1.28515625" style="21" customWidth="1"/>
    <col min="6" max="8" width="12.7109375" style="21" customWidth="1"/>
    <col min="9" max="9" width="1.28515625" style="21" customWidth="1"/>
    <col min="10" max="12" width="12.7109375" style="21" customWidth="1"/>
    <col min="13" max="13" width="1.28515625" style="21" customWidth="1"/>
    <col min="14" max="16" width="12.7109375" style="21" customWidth="1"/>
    <col min="17" max="17" width="9.140625" style="21"/>
    <col min="18" max="18" width="11.28515625" style="21" bestFit="1" customWidth="1"/>
    <col min="19" max="16384" width="9.140625" style="21"/>
  </cols>
  <sheetData>
    <row r="1" spans="1:16" ht="12.6" customHeight="1">
      <c r="A1" s="172" t="s">
        <v>66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s="1" customFormat="1" ht="12.6" customHeight="1">
      <c r="A2" s="173" t="s">
        <v>67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4" spans="1:16" ht="12.6" customHeight="1">
      <c r="A4" s="169" t="s">
        <v>54</v>
      </c>
      <c r="B4" s="169" t="s">
        <v>34</v>
      </c>
      <c r="C4" s="174"/>
      <c r="D4" s="174"/>
      <c r="E4" s="110"/>
      <c r="F4" s="169" t="s">
        <v>35</v>
      </c>
      <c r="G4" s="174"/>
      <c r="H4" s="174"/>
      <c r="I4" s="110"/>
      <c r="J4" s="169" t="s">
        <v>36</v>
      </c>
      <c r="K4" s="174"/>
      <c r="L4" s="174"/>
      <c r="M4" s="110"/>
      <c r="N4" s="169" t="s">
        <v>37</v>
      </c>
      <c r="O4" s="169"/>
      <c r="P4" s="169"/>
    </row>
    <row r="5" spans="1:16" ht="12.6" customHeight="1">
      <c r="A5" s="170"/>
      <c r="B5" s="175"/>
      <c r="C5" s="175"/>
      <c r="D5" s="175"/>
      <c r="E5" s="100"/>
      <c r="F5" s="175"/>
      <c r="G5" s="175"/>
      <c r="H5" s="175"/>
      <c r="I5" s="100"/>
      <c r="J5" s="175"/>
      <c r="K5" s="175"/>
      <c r="L5" s="175"/>
      <c r="M5" s="100"/>
      <c r="N5" s="170"/>
      <c r="O5" s="170"/>
      <c r="P5" s="170"/>
    </row>
    <row r="6" spans="1:16" ht="12.6" customHeight="1">
      <c r="A6" s="170"/>
      <c r="B6" s="169" t="s">
        <v>38</v>
      </c>
      <c r="C6" s="169" t="s">
        <v>39</v>
      </c>
      <c r="D6" s="169" t="s">
        <v>40</v>
      </c>
      <c r="E6" s="99"/>
      <c r="F6" s="169" t="s">
        <v>38</v>
      </c>
      <c r="G6" s="169" t="s">
        <v>39</v>
      </c>
      <c r="H6" s="169" t="s">
        <v>40</v>
      </c>
      <c r="I6" s="99"/>
      <c r="J6" s="169" t="s">
        <v>38</v>
      </c>
      <c r="K6" s="169" t="s">
        <v>39</v>
      </c>
      <c r="L6" s="169" t="s">
        <v>40</v>
      </c>
      <c r="M6" s="99"/>
      <c r="N6" s="169" t="s">
        <v>38</v>
      </c>
      <c r="O6" s="169" t="s">
        <v>39</v>
      </c>
      <c r="P6" s="169" t="s">
        <v>40</v>
      </c>
    </row>
    <row r="7" spans="1:16" ht="12.6" customHeight="1">
      <c r="A7" s="170"/>
      <c r="B7" s="170"/>
      <c r="C7" s="170"/>
      <c r="D7" s="170"/>
      <c r="E7" s="99"/>
      <c r="F7" s="170"/>
      <c r="G7" s="170"/>
      <c r="H7" s="170"/>
      <c r="I7" s="99"/>
      <c r="J7" s="170"/>
      <c r="K7" s="170"/>
      <c r="L7" s="170"/>
      <c r="M7" s="99"/>
      <c r="N7" s="170"/>
      <c r="O7" s="170"/>
      <c r="P7" s="170"/>
    </row>
    <row r="8" spans="1:16" ht="12.6" customHeight="1">
      <c r="A8" s="171"/>
      <c r="B8" s="171"/>
      <c r="C8" s="171"/>
      <c r="D8" s="171"/>
      <c r="E8" s="111"/>
      <c r="F8" s="171"/>
      <c r="G8" s="171"/>
      <c r="H8" s="171"/>
      <c r="I8" s="111"/>
      <c r="J8" s="171"/>
      <c r="K8" s="171"/>
      <c r="L8" s="171"/>
      <c r="M8" s="111"/>
      <c r="N8" s="171"/>
      <c r="O8" s="171"/>
      <c r="P8" s="171"/>
    </row>
    <row r="9" spans="1:16" ht="13.5" customHeight="1">
      <c r="A9" s="16" t="s">
        <v>0</v>
      </c>
      <c r="B9" s="22">
        <v>671640</v>
      </c>
      <c r="C9" s="22">
        <v>647984</v>
      </c>
      <c r="D9" s="22">
        <f>C9+B9</f>
        <v>1319624</v>
      </c>
      <c r="E9" s="22">
        <v>4253553</v>
      </c>
      <c r="F9" s="22">
        <v>2745695</v>
      </c>
      <c r="G9" s="22">
        <v>2891710</v>
      </c>
      <c r="H9" s="22">
        <f>G9+F9</f>
        <v>5637405</v>
      </c>
      <c r="I9" s="22">
        <v>5932159</v>
      </c>
      <c r="J9" s="29">
        <f>B9+F9</f>
        <v>3417335</v>
      </c>
      <c r="K9" s="92">
        <f>C9+G9</f>
        <v>3539694</v>
      </c>
      <c r="L9" s="29">
        <f>K9+J9</f>
        <v>6957029</v>
      </c>
      <c r="M9" s="29">
        <v>74191</v>
      </c>
      <c r="N9" s="22">
        <v>0</v>
      </c>
      <c r="O9" s="22">
        <v>15361</v>
      </c>
      <c r="P9" s="22">
        <f>O9+N9</f>
        <v>15361</v>
      </c>
    </row>
    <row r="10" spans="1:16" ht="13.5" customHeight="1">
      <c r="A10" s="16" t="s">
        <v>30</v>
      </c>
      <c r="B10" s="22">
        <v>1431941</v>
      </c>
      <c r="C10" s="22">
        <v>1389084</v>
      </c>
      <c r="D10" s="22">
        <f>C10+B10</f>
        <v>2821025</v>
      </c>
      <c r="E10" s="22"/>
      <c r="F10" s="22">
        <v>2630740</v>
      </c>
      <c r="G10" s="22">
        <v>2719751</v>
      </c>
      <c r="H10" s="22">
        <f>G10+F10</f>
        <v>5350491</v>
      </c>
      <c r="I10" s="22"/>
      <c r="J10" s="29">
        <f t="shared" ref="J10:K36" si="0">B10+F10</f>
        <v>4062681</v>
      </c>
      <c r="K10" s="92">
        <f t="shared" si="0"/>
        <v>4108835</v>
      </c>
      <c r="L10" s="29">
        <f>K10+J10</f>
        <v>8171516</v>
      </c>
      <c r="M10" s="29"/>
      <c r="N10" s="22">
        <v>0</v>
      </c>
      <c r="O10" s="22">
        <v>0</v>
      </c>
      <c r="P10" s="22">
        <f>O10+N10</f>
        <v>0</v>
      </c>
    </row>
    <row r="11" spans="1:16" ht="13.5" customHeight="1">
      <c r="A11" s="16" t="s">
        <v>3</v>
      </c>
      <c r="B11" s="22">
        <v>550451</v>
      </c>
      <c r="C11" s="22">
        <v>550443</v>
      </c>
      <c r="D11" s="22">
        <f t="shared" ref="D11:D36" si="1">C11+B11</f>
        <v>1100894</v>
      </c>
      <c r="E11" s="22">
        <v>293594</v>
      </c>
      <c r="F11" s="22">
        <v>451879</v>
      </c>
      <c r="G11" s="22">
        <v>464358</v>
      </c>
      <c r="H11" s="22">
        <f t="shared" ref="H11:H36" si="2">G11+F11</f>
        <v>916237</v>
      </c>
      <c r="I11" s="22">
        <v>750817</v>
      </c>
      <c r="J11" s="29">
        <f t="shared" si="0"/>
        <v>1002330</v>
      </c>
      <c r="K11" s="92">
        <f t="shared" si="0"/>
        <v>1014801</v>
      </c>
      <c r="L11" s="29">
        <f t="shared" ref="L11:L36" si="3">K11+J11</f>
        <v>2017131</v>
      </c>
      <c r="M11" s="29">
        <v>1037</v>
      </c>
      <c r="N11" s="22">
        <v>138</v>
      </c>
      <c r="O11" s="22">
        <v>1039</v>
      </c>
      <c r="P11" s="22">
        <f t="shared" ref="P11:P36" si="4">O11+N11</f>
        <v>1177</v>
      </c>
    </row>
    <row r="12" spans="1:16" ht="13.5" customHeight="1">
      <c r="A12" s="16" t="s">
        <v>4</v>
      </c>
      <c r="B12" s="22">
        <v>748410</v>
      </c>
      <c r="C12" s="22">
        <v>767516</v>
      </c>
      <c r="D12" s="22">
        <f t="shared" si="1"/>
        <v>1515926</v>
      </c>
      <c r="E12" s="22">
        <v>195577</v>
      </c>
      <c r="F12" s="22">
        <v>409390</v>
      </c>
      <c r="G12" s="22">
        <v>413514</v>
      </c>
      <c r="H12" s="22">
        <f t="shared" si="2"/>
        <v>822904</v>
      </c>
      <c r="I12" s="22">
        <v>808298</v>
      </c>
      <c r="J12" s="29">
        <f t="shared" si="0"/>
        <v>1157800</v>
      </c>
      <c r="K12" s="92">
        <f t="shared" si="0"/>
        <v>1181030</v>
      </c>
      <c r="L12" s="29">
        <f t="shared" si="3"/>
        <v>2338830</v>
      </c>
      <c r="M12" s="29">
        <v>1640</v>
      </c>
      <c r="N12" s="22">
        <v>0</v>
      </c>
      <c r="O12" s="22">
        <v>0</v>
      </c>
      <c r="P12" s="22">
        <f t="shared" si="4"/>
        <v>0</v>
      </c>
    </row>
    <row r="13" spans="1:16" ht="13.5" customHeight="1">
      <c r="A13" s="16" t="s">
        <v>5</v>
      </c>
      <c r="B13" s="22">
        <v>652774</v>
      </c>
      <c r="C13" s="22">
        <v>661050</v>
      </c>
      <c r="D13" s="22">
        <f t="shared" si="1"/>
        <v>1313824</v>
      </c>
      <c r="E13" s="22">
        <v>35335</v>
      </c>
      <c r="F13" s="22">
        <v>64559</v>
      </c>
      <c r="G13" s="22">
        <v>69329</v>
      </c>
      <c r="H13" s="22">
        <f t="shared" si="2"/>
        <v>133888</v>
      </c>
      <c r="I13" s="22">
        <v>568806</v>
      </c>
      <c r="J13" s="29">
        <f t="shared" si="0"/>
        <v>717333</v>
      </c>
      <c r="K13" s="92">
        <f t="shared" si="0"/>
        <v>730379</v>
      </c>
      <c r="L13" s="29">
        <f t="shared" si="3"/>
        <v>1447712</v>
      </c>
      <c r="M13" s="29">
        <v>4324</v>
      </c>
      <c r="N13" s="22">
        <v>0</v>
      </c>
      <c r="O13" s="22">
        <v>0</v>
      </c>
      <c r="P13" s="22">
        <f t="shared" si="4"/>
        <v>0</v>
      </c>
    </row>
    <row r="14" spans="1:16" ht="13.5" customHeight="1">
      <c r="A14" s="16" t="s">
        <v>6</v>
      </c>
      <c r="B14" s="22">
        <v>312055</v>
      </c>
      <c r="C14" s="22">
        <v>325271</v>
      </c>
      <c r="D14" s="22">
        <f t="shared" si="1"/>
        <v>637326</v>
      </c>
      <c r="E14" s="22">
        <v>20364</v>
      </c>
      <c r="F14" s="22">
        <v>58610</v>
      </c>
      <c r="G14" s="22">
        <v>61513</v>
      </c>
      <c r="H14" s="22">
        <f t="shared" si="2"/>
        <v>120123</v>
      </c>
      <c r="I14" s="22">
        <v>298750</v>
      </c>
      <c r="J14" s="29">
        <f t="shared" si="0"/>
        <v>370665</v>
      </c>
      <c r="K14" s="92">
        <f t="shared" si="0"/>
        <v>386784</v>
      </c>
      <c r="L14" s="29">
        <f t="shared" si="3"/>
        <v>757449</v>
      </c>
      <c r="M14" s="29">
        <v>0</v>
      </c>
      <c r="N14" s="22">
        <v>167</v>
      </c>
      <c r="O14" s="22">
        <v>0</v>
      </c>
      <c r="P14" s="22">
        <f t="shared" si="4"/>
        <v>167</v>
      </c>
    </row>
    <row r="15" spans="1:16" ht="13.5" customHeight="1">
      <c r="A15" s="104" t="s">
        <v>7</v>
      </c>
      <c r="B15" s="22">
        <v>423688</v>
      </c>
      <c r="C15" s="22">
        <v>421761</v>
      </c>
      <c r="D15" s="22">
        <f>C15+B15</f>
        <v>845449</v>
      </c>
      <c r="E15" s="22">
        <v>20364</v>
      </c>
      <c r="F15" s="22">
        <v>80351</v>
      </c>
      <c r="G15" s="22">
        <v>78941</v>
      </c>
      <c r="H15" s="22">
        <f>G15+F15</f>
        <v>159292</v>
      </c>
      <c r="I15" s="22">
        <v>298750</v>
      </c>
      <c r="J15" s="29">
        <f t="shared" si="0"/>
        <v>504039</v>
      </c>
      <c r="K15" s="92">
        <f t="shared" si="0"/>
        <v>500702</v>
      </c>
      <c r="L15" s="29">
        <f>K15+J15</f>
        <v>1004741</v>
      </c>
      <c r="M15" s="29">
        <v>0</v>
      </c>
      <c r="N15" s="98">
        <v>0</v>
      </c>
      <c r="O15" s="22">
        <v>14049</v>
      </c>
      <c r="P15" s="22">
        <f>O15+N15</f>
        <v>14049</v>
      </c>
    </row>
    <row r="16" spans="1:16" ht="13.5" customHeight="1">
      <c r="A16" s="16" t="s">
        <v>8</v>
      </c>
      <c r="B16" s="22">
        <v>191624</v>
      </c>
      <c r="C16" s="22">
        <v>198435</v>
      </c>
      <c r="D16" s="22">
        <f t="shared" si="1"/>
        <v>390059</v>
      </c>
      <c r="E16" s="22">
        <v>0</v>
      </c>
      <c r="F16" s="22">
        <v>0</v>
      </c>
      <c r="G16" s="22">
        <v>0</v>
      </c>
      <c r="H16" s="22">
        <f t="shared" si="2"/>
        <v>0</v>
      </c>
      <c r="I16" s="22">
        <v>240717</v>
      </c>
      <c r="J16" s="29">
        <f t="shared" si="0"/>
        <v>191624</v>
      </c>
      <c r="K16" s="92">
        <f t="shared" si="0"/>
        <v>198435</v>
      </c>
      <c r="L16" s="29">
        <f t="shared" si="3"/>
        <v>390059</v>
      </c>
      <c r="M16" s="29">
        <v>0</v>
      </c>
      <c r="N16" s="22">
        <v>0</v>
      </c>
      <c r="O16" s="22">
        <v>0</v>
      </c>
      <c r="P16" s="22">
        <f t="shared" si="4"/>
        <v>0</v>
      </c>
    </row>
    <row r="17" spans="1:16" ht="13.5" customHeight="1">
      <c r="A17" s="16" t="s">
        <v>9</v>
      </c>
      <c r="B17" s="22">
        <v>19831</v>
      </c>
      <c r="C17" s="22">
        <v>18983</v>
      </c>
      <c r="D17" s="22">
        <f t="shared" si="1"/>
        <v>38814</v>
      </c>
      <c r="E17" s="22">
        <v>10967</v>
      </c>
      <c r="F17" s="22">
        <v>31692</v>
      </c>
      <c r="G17" s="22">
        <v>33115</v>
      </c>
      <c r="H17" s="22">
        <f t="shared" si="2"/>
        <v>64807</v>
      </c>
      <c r="I17" s="22">
        <v>19198</v>
      </c>
      <c r="J17" s="29">
        <f t="shared" si="0"/>
        <v>51523</v>
      </c>
      <c r="K17" s="92">
        <f t="shared" si="0"/>
        <v>52098</v>
      </c>
      <c r="L17" s="29">
        <f t="shared" si="3"/>
        <v>103621</v>
      </c>
      <c r="M17" s="29">
        <v>0</v>
      </c>
      <c r="N17" s="22">
        <v>0</v>
      </c>
      <c r="O17" s="22">
        <v>0</v>
      </c>
      <c r="P17" s="22">
        <f t="shared" si="4"/>
        <v>0</v>
      </c>
    </row>
    <row r="18" spans="1:16" ht="13.5" customHeight="1">
      <c r="A18" s="16" t="s">
        <v>10</v>
      </c>
      <c r="B18" s="22">
        <v>89807</v>
      </c>
      <c r="C18" s="22">
        <v>91632</v>
      </c>
      <c r="D18" s="22">
        <f t="shared" si="1"/>
        <v>181439</v>
      </c>
      <c r="E18" s="22">
        <v>110</v>
      </c>
      <c r="F18" s="22">
        <v>0</v>
      </c>
      <c r="G18" s="22">
        <v>0</v>
      </c>
      <c r="H18" s="22">
        <f t="shared" si="2"/>
        <v>0</v>
      </c>
      <c r="I18" s="22">
        <v>95502</v>
      </c>
      <c r="J18" s="29">
        <f t="shared" si="0"/>
        <v>89807</v>
      </c>
      <c r="K18" s="92">
        <f t="shared" si="0"/>
        <v>91632</v>
      </c>
      <c r="L18" s="29">
        <f t="shared" si="3"/>
        <v>181439</v>
      </c>
      <c r="M18" s="29">
        <v>0</v>
      </c>
      <c r="N18" s="22">
        <v>0</v>
      </c>
      <c r="O18" s="22">
        <v>0</v>
      </c>
      <c r="P18" s="22">
        <f t="shared" si="4"/>
        <v>0</v>
      </c>
    </row>
    <row r="19" spans="1:16" ht="13.5" customHeight="1">
      <c r="A19" s="16" t="s">
        <v>11</v>
      </c>
      <c r="B19" s="22">
        <v>103753</v>
      </c>
      <c r="C19" s="22">
        <v>107967</v>
      </c>
      <c r="D19" s="22">
        <f t="shared" si="1"/>
        <v>211720</v>
      </c>
      <c r="E19" s="22">
        <v>0</v>
      </c>
      <c r="F19" s="22">
        <v>0</v>
      </c>
      <c r="G19" s="22">
        <v>0</v>
      </c>
      <c r="H19" s="22">
        <f t="shared" si="2"/>
        <v>0</v>
      </c>
      <c r="I19" s="22">
        <v>87673</v>
      </c>
      <c r="J19" s="29">
        <f t="shared" si="0"/>
        <v>103753</v>
      </c>
      <c r="K19" s="92">
        <f t="shared" si="0"/>
        <v>107967</v>
      </c>
      <c r="L19" s="29">
        <f t="shared" si="3"/>
        <v>211720</v>
      </c>
      <c r="M19" s="29">
        <v>0</v>
      </c>
      <c r="N19" s="22">
        <v>0</v>
      </c>
      <c r="O19" s="22">
        <v>0</v>
      </c>
      <c r="P19" s="22">
        <f t="shared" si="4"/>
        <v>0</v>
      </c>
    </row>
    <row r="20" spans="1:16" ht="13.5" customHeight="1">
      <c r="A20" s="26" t="s">
        <v>12</v>
      </c>
      <c r="B20" s="22">
        <v>4822</v>
      </c>
      <c r="C20" s="22">
        <v>4880</v>
      </c>
      <c r="D20" s="22">
        <f t="shared" si="1"/>
        <v>9702</v>
      </c>
      <c r="E20" s="22">
        <v>3425</v>
      </c>
      <c r="F20" s="22">
        <v>3759</v>
      </c>
      <c r="G20" s="22">
        <v>3852</v>
      </c>
      <c r="H20" s="22">
        <f t="shared" si="2"/>
        <v>7611</v>
      </c>
      <c r="I20" s="22">
        <v>10244</v>
      </c>
      <c r="J20" s="29">
        <f t="shared" si="0"/>
        <v>8581</v>
      </c>
      <c r="K20" s="92">
        <f t="shared" si="0"/>
        <v>8732</v>
      </c>
      <c r="L20" s="29">
        <f t="shared" si="3"/>
        <v>17313</v>
      </c>
      <c r="M20" s="29">
        <v>0</v>
      </c>
      <c r="N20" s="22">
        <v>0</v>
      </c>
      <c r="O20" s="22">
        <v>0</v>
      </c>
      <c r="P20" s="22">
        <f t="shared" si="4"/>
        <v>0</v>
      </c>
    </row>
    <row r="21" spans="1:16" ht="13.5" customHeight="1">
      <c r="A21" s="26" t="s">
        <v>2</v>
      </c>
      <c r="B21" s="22">
        <v>238279</v>
      </c>
      <c r="C21" s="22">
        <v>232337</v>
      </c>
      <c r="D21" s="22">
        <f t="shared" si="1"/>
        <v>470616</v>
      </c>
      <c r="E21" s="22"/>
      <c r="F21" s="22">
        <v>4397</v>
      </c>
      <c r="G21" s="22">
        <v>4152</v>
      </c>
      <c r="H21" s="22">
        <f t="shared" si="2"/>
        <v>8549</v>
      </c>
      <c r="I21" s="22"/>
      <c r="J21" s="29">
        <f t="shared" si="0"/>
        <v>242676</v>
      </c>
      <c r="K21" s="92">
        <f t="shared" si="0"/>
        <v>236489</v>
      </c>
      <c r="L21" s="29">
        <f t="shared" si="3"/>
        <v>479165</v>
      </c>
      <c r="M21" s="29"/>
      <c r="N21" s="22">
        <v>0</v>
      </c>
      <c r="O21" s="22">
        <v>0</v>
      </c>
      <c r="P21" s="22"/>
    </row>
    <row r="22" spans="1:16" ht="13.5" customHeight="1">
      <c r="A22" s="26" t="s">
        <v>13</v>
      </c>
      <c r="B22" s="22">
        <v>41631</v>
      </c>
      <c r="C22" s="22">
        <v>42610</v>
      </c>
      <c r="D22" s="22">
        <f t="shared" si="1"/>
        <v>84241</v>
      </c>
      <c r="E22" s="22">
        <v>4561</v>
      </c>
      <c r="F22" s="22">
        <v>3615</v>
      </c>
      <c r="G22" s="22">
        <v>3847</v>
      </c>
      <c r="H22" s="22">
        <f t="shared" si="2"/>
        <v>7462</v>
      </c>
      <c r="I22" s="22">
        <v>38290</v>
      </c>
      <c r="J22" s="29">
        <f t="shared" si="0"/>
        <v>45246</v>
      </c>
      <c r="K22" s="92">
        <f t="shared" si="0"/>
        <v>46457</v>
      </c>
      <c r="L22" s="29">
        <f t="shared" si="3"/>
        <v>91703</v>
      </c>
      <c r="M22" s="29">
        <v>0</v>
      </c>
      <c r="N22" s="22">
        <v>0</v>
      </c>
      <c r="O22" s="22">
        <v>0</v>
      </c>
      <c r="P22" s="22">
        <f t="shared" si="4"/>
        <v>0</v>
      </c>
    </row>
    <row r="23" spans="1:16" ht="13.5" customHeight="1">
      <c r="A23" s="16" t="s">
        <v>14</v>
      </c>
      <c r="B23" s="22">
        <v>0</v>
      </c>
      <c r="C23" s="22">
        <v>0</v>
      </c>
      <c r="D23" s="22">
        <f t="shared" si="1"/>
        <v>0</v>
      </c>
      <c r="E23" s="22">
        <v>0</v>
      </c>
      <c r="F23" s="22">
        <v>0</v>
      </c>
      <c r="G23" s="22">
        <v>0</v>
      </c>
      <c r="H23" s="22">
        <f t="shared" si="2"/>
        <v>0</v>
      </c>
      <c r="I23" s="22">
        <v>0</v>
      </c>
      <c r="J23" s="29">
        <f t="shared" si="0"/>
        <v>0</v>
      </c>
      <c r="K23" s="92">
        <f t="shared" si="0"/>
        <v>0</v>
      </c>
      <c r="L23" s="29">
        <f t="shared" si="3"/>
        <v>0</v>
      </c>
      <c r="M23" s="29">
        <v>0</v>
      </c>
      <c r="N23" s="22">
        <v>0</v>
      </c>
      <c r="O23" s="22">
        <v>0</v>
      </c>
      <c r="P23" s="22">
        <f t="shared" si="4"/>
        <v>0</v>
      </c>
    </row>
    <row r="24" spans="1:16" ht="13.5" customHeight="1">
      <c r="A24" s="16" t="s">
        <v>15</v>
      </c>
      <c r="B24" s="22">
        <v>0</v>
      </c>
      <c r="C24" s="22">
        <v>0</v>
      </c>
      <c r="D24" s="22">
        <f t="shared" si="1"/>
        <v>0</v>
      </c>
      <c r="E24" s="22">
        <v>0</v>
      </c>
      <c r="F24" s="22">
        <v>0</v>
      </c>
      <c r="G24" s="22">
        <v>0</v>
      </c>
      <c r="H24" s="22">
        <f t="shared" si="2"/>
        <v>0</v>
      </c>
      <c r="I24" s="22">
        <v>0</v>
      </c>
      <c r="J24" s="29">
        <f t="shared" si="0"/>
        <v>0</v>
      </c>
      <c r="K24" s="92">
        <f t="shared" si="0"/>
        <v>0</v>
      </c>
      <c r="L24" s="29">
        <f t="shared" si="3"/>
        <v>0</v>
      </c>
      <c r="M24" s="29">
        <v>0</v>
      </c>
      <c r="N24" s="22">
        <v>0</v>
      </c>
      <c r="O24" s="22">
        <v>0</v>
      </c>
      <c r="P24" s="22">
        <f t="shared" si="4"/>
        <v>0</v>
      </c>
    </row>
    <row r="25" spans="1:16" ht="13.5" customHeight="1">
      <c r="A25" s="16" t="s">
        <v>16</v>
      </c>
      <c r="B25" s="22">
        <v>0</v>
      </c>
      <c r="C25" s="22">
        <v>0</v>
      </c>
      <c r="D25" s="22">
        <f t="shared" si="1"/>
        <v>0</v>
      </c>
      <c r="E25" s="22">
        <v>0</v>
      </c>
      <c r="F25" s="22">
        <v>0</v>
      </c>
      <c r="G25" s="22">
        <v>0</v>
      </c>
      <c r="H25" s="22">
        <f t="shared" si="2"/>
        <v>0</v>
      </c>
      <c r="I25" s="22">
        <v>0</v>
      </c>
      <c r="J25" s="29">
        <f t="shared" si="0"/>
        <v>0</v>
      </c>
      <c r="K25" s="92">
        <f t="shared" si="0"/>
        <v>0</v>
      </c>
      <c r="L25" s="29">
        <f t="shared" si="3"/>
        <v>0</v>
      </c>
      <c r="M25" s="29">
        <v>0</v>
      </c>
      <c r="N25" s="22">
        <v>0</v>
      </c>
      <c r="O25" s="22">
        <v>0</v>
      </c>
      <c r="P25" s="22">
        <f t="shared" si="4"/>
        <v>0</v>
      </c>
    </row>
    <row r="26" spans="1:16" ht="13.5" customHeight="1">
      <c r="A26" s="16" t="s">
        <v>17</v>
      </c>
      <c r="B26" s="22">
        <v>82224</v>
      </c>
      <c r="C26" s="22">
        <v>81149</v>
      </c>
      <c r="D26" s="22">
        <f t="shared" si="1"/>
        <v>163373</v>
      </c>
      <c r="E26" s="22">
        <v>0</v>
      </c>
      <c r="F26" s="22">
        <v>0</v>
      </c>
      <c r="G26" s="22">
        <v>0</v>
      </c>
      <c r="H26" s="22">
        <f t="shared" si="2"/>
        <v>0</v>
      </c>
      <c r="I26" s="22">
        <v>80245</v>
      </c>
      <c r="J26" s="29">
        <f t="shared" si="0"/>
        <v>82224</v>
      </c>
      <c r="K26" s="92">
        <f t="shared" si="0"/>
        <v>81149</v>
      </c>
      <c r="L26" s="29">
        <f t="shared" si="3"/>
        <v>163373</v>
      </c>
      <c r="M26" s="29">
        <v>12151</v>
      </c>
      <c r="N26" s="22">
        <v>0</v>
      </c>
      <c r="O26" s="22">
        <v>0</v>
      </c>
      <c r="P26" s="22">
        <f t="shared" si="4"/>
        <v>0</v>
      </c>
    </row>
    <row r="27" spans="1:16" ht="13.5" customHeight="1">
      <c r="A27" s="16" t="s">
        <v>18</v>
      </c>
      <c r="B27" s="22">
        <v>13969</v>
      </c>
      <c r="C27" s="22">
        <v>14761</v>
      </c>
      <c r="D27" s="22">
        <f t="shared" si="1"/>
        <v>28730</v>
      </c>
      <c r="E27" s="22">
        <v>18</v>
      </c>
      <c r="F27" s="22">
        <v>0</v>
      </c>
      <c r="G27" s="22">
        <v>0</v>
      </c>
      <c r="H27" s="22">
        <f t="shared" si="2"/>
        <v>0</v>
      </c>
      <c r="I27" s="22">
        <v>18659</v>
      </c>
      <c r="J27" s="29">
        <f t="shared" si="0"/>
        <v>13969</v>
      </c>
      <c r="K27" s="92">
        <f t="shared" si="0"/>
        <v>14761</v>
      </c>
      <c r="L27" s="29">
        <f t="shared" si="3"/>
        <v>28730</v>
      </c>
      <c r="M27" s="29">
        <v>0</v>
      </c>
      <c r="N27" s="22">
        <v>0</v>
      </c>
      <c r="O27" s="22">
        <v>0</v>
      </c>
      <c r="P27" s="22">
        <f t="shared" si="4"/>
        <v>0</v>
      </c>
    </row>
    <row r="28" spans="1:16" ht="13.5" customHeight="1">
      <c r="A28" s="16" t="s">
        <v>19</v>
      </c>
      <c r="B28" s="22">
        <v>119328</v>
      </c>
      <c r="C28" s="22">
        <v>120857</v>
      </c>
      <c r="D28" s="22">
        <f t="shared" si="1"/>
        <v>240185</v>
      </c>
      <c r="E28" s="22">
        <v>2</v>
      </c>
      <c r="F28" s="22">
        <v>0</v>
      </c>
      <c r="G28" s="22">
        <v>0</v>
      </c>
      <c r="H28" s="22">
        <f t="shared" si="2"/>
        <v>0</v>
      </c>
      <c r="I28" s="22">
        <v>103772</v>
      </c>
      <c r="J28" s="29">
        <f t="shared" si="0"/>
        <v>119328</v>
      </c>
      <c r="K28" s="92">
        <f t="shared" si="0"/>
        <v>120857</v>
      </c>
      <c r="L28" s="29">
        <f t="shared" si="3"/>
        <v>240185</v>
      </c>
      <c r="M28" s="29">
        <v>4590</v>
      </c>
      <c r="N28" s="22">
        <v>0</v>
      </c>
      <c r="O28" s="22">
        <v>0</v>
      </c>
      <c r="P28" s="22">
        <f t="shared" si="4"/>
        <v>0</v>
      </c>
    </row>
    <row r="29" spans="1:16" ht="13.5" customHeight="1">
      <c r="A29" s="16" t="s">
        <v>20</v>
      </c>
      <c r="B29" s="22">
        <v>222682</v>
      </c>
      <c r="C29" s="22">
        <v>225111</v>
      </c>
      <c r="D29" s="22">
        <f t="shared" si="1"/>
        <v>447793</v>
      </c>
      <c r="E29" s="22">
        <v>2937</v>
      </c>
      <c r="F29" s="22">
        <v>1294</v>
      </c>
      <c r="G29" s="22">
        <v>1952</v>
      </c>
      <c r="H29" s="22">
        <f t="shared" si="2"/>
        <v>3246</v>
      </c>
      <c r="I29" s="22">
        <v>145448</v>
      </c>
      <c r="J29" s="29">
        <f t="shared" si="0"/>
        <v>223976</v>
      </c>
      <c r="K29" s="92">
        <f t="shared" si="0"/>
        <v>227063</v>
      </c>
      <c r="L29" s="29">
        <f t="shared" si="3"/>
        <v>451039</v>
      </c>
      <c r="M29" s="29">
        <v>0</v>
      </c>
      <c r="N29" s="22">
        <v>0</v>
      </c>
      <c r="O29" s="22">
        <v>0</v>
      </c>
      <c r="P29" s="22">
        <f t="shared" si="4"/>
        <v>0</v>
      </c>
    </row>
    <row r="30" spans="1:16" ht="13.5" customHeight="1">
      <c r="A30" s="16" t="s">
        <v>21</v>
      </c>
      <c r="B30" s="22">
        <v>130881</v>
      </c>
      <c r="C30" s="22">
        <v>133448</v>
      </c>
      <c r="D30" s="22">
        <f t="shared" si="1"/>
        <v>264329</v>
      </c>
      <c r="E30" s="22">
        <v>0</v>
      </c>
      <c r="F30" s="22">
        <v>0</v>
      </c>
      <c r="G30" s="22">
        <v>0</v>
      </c>
      <c r="H30" s="22">
        <f t="shared" si="2"/>
        <v>0</v>
      </c>
      <c r="I30" s="22">
        <v>95014</v>
      </c>
      <c r="J30" s="29">
        <f t="shared" si="0"/>
        <v>130881</v>
      </c>
      <c r="K30" s="92">
        <f t="shared" si="0"/>
        <v>133448</v>
      </c>
      <c r="L30" s="29">
        <f t="shared" si="3"/>
        <v>264329</v>
      </c>
      <c r="M30" s="29">
        <v>5493</v>
      </c>
      <c r="N30" s="22">
        <v>0</v>
      </c>
      <c r="O30" s="22">
        <v>0</v>
      </c>
      <c r="P30" s="22">
        <f t="shared" si="4"/>
        <v>0</v>
      </c>
    </row>
    <row r="31" spans="1:16" ht="13.5" customHeight="1">
      <c r="A31" s="16" t="s">
        <v>22</v>
      </c>
      <c r="B31" s="22">
        <v>280612</v>
      </c>
      <c r="C31" s="22">
        <v>282732</v>
      </c>
      <c r="D31" s="22">
        <f t="shared" si="1"/>
        <v>563344</v>
      </c>
      <c r="E31" s="22">
        <v>7641</v>
      </c>
      <c r="F31" s="22">
        <v>10631</v>
      </c>
      <c r="G31" s="22">
        <v>11529</v>
      </c>
      <c r="H31" s="22">
        <f t="shared" si="2"/>
        <v>22160</v>
      </c>
      <c r="I31" s="22">
        <v>280336</v>
      </c>
      <c r="J31" s="29">
        <f t="shared" si="0"/>
        <v>291243</v>
      </c>
      <c r="K31" s="92">
        <f t="shared" si="0"/>
        <v>294261</v>
      </c>
      <c r="L31" s="29">
        <f t="shared" si="3"/>
        <v>585504</v>
      </c>
      <c r="M31" s="29">
        <v>2011</v>
      </c>
      <c r="N31" s="22">
        <v>70</v>
      </c>
      <c r="O31" s="22">
        <v>0</v>
      </c>
      <c r="P31" s="22">
        <f t="shared" si="4"/>
        <v>70</v>
      </c>
    </row>
    <row r="32" spans="1:16" ht="13.5" customHeight="1">
      <c r="A32" s="16" t="s">
        <v>23</v>
      </c>
      <c r="B32" s="22">
        <v>214250</v>
      </c>
      <c r="C32" s="22">
        <v>218036</v>
      </c>
      <c r="D32" s="22">
        <f t="shared" si="1"/>
        <v>432286</v>
      </c>
      <c r="E32" s="22">
        <v>32</v>
      </c>
      <c r="F32" s="22">
        <v>0</v>
      </c>
      <c r="G32" s="22">
        <v>0</v>
      </c>
      <c r="H32" s="22">
        <f t="shared" si="2"/>
        <v>0</v>
      </c>
      <c r="I32" s="22">
        <v>178589</v>
      </c>
      <c r="J32" s="29">
        <f t="shared" si="0"/>
        <v>214250</v>
      </c>
      <c r="K32" s="92">
        <f t="shared" si="0"/>
        <v>218036</v>
      </c>
      <c r="L32" s="29">
        <f t="shared" si="3"/>
        <v>432286</v>
      </c>
      <c r="M32" s="29">
        <v>5056</v>
      </c>
      <c r="N32" s="22">
        <v>444</v>
      </c>
      <c r="O32" s="22">
        <v>0</v>
      </c>
      <c r="P32" s="22">
        <f t="shared" si="4"/>
        <v>444</v>
      </c>
    </row>
    <row r="33" spans="1:18" ht="13.5" customHeight="1">
      <c r="A33" s="16" t="s">
        <v>24</v>
      </c>
      <c r="B33" s="22">
        <v>5573</v>
      </c>
      <c r="C33" s="22">
        <v>5520</v>
      </c>
      <c r="D33" s="22">
        <f t="shared" si="1"/>
        <v>11093</v>
      </c>
      <c r="E33" s="22">
        <v>0</v>
      </c>
      <c r="F33" s="22">
        <v>0</v>
      </c>
      <c r="G33" s="22">
        <v>0</v>
      </c>
      <c r="H33" s="22">
        <f t="shared" si="2"/>
        <v>0</v>
      </c>
      <c r="I33" s="22">
        <v>5114</v>
      </c>
      <c r="J33" s="29">
        <f t="shared" si="0"/>
        <v>5573</v>
      </c>
      <c r="K33" s="92">
        <f t="shared" si="0"/>
        <v>5520</v>
      </c>
      <c r="L33" s="29">
        <f t="shared" si="3"/>
        <v>11093</v>
      </c>
      <c r="M33" s="29">
        <v>0</v>
      </c>
      <c r="N33" s="22">
        <v>0</v>
      </c>
      <c r="O33" s="22">
        <v>0</v>
      </c>
      <c r="P33" s="22">
        <f t="shared" si="4"/>
        <v>0</v>
      </c>
    </row>
    <row r="34" spans="1:18" ht="13.5" customHeight="1">
      <c r="A34" s="16" t="s">
        <v>25</v>
      </c>
      <c r="B34" s="22">
        <v>5698</v>
      </c>
      <c r="C34" s="22">
        <v>5974</v>
      </c>
      <c r="D34" s="22">
        <f t="shared" si="1"/>
        <v>11672</v>
      </c>
      <c r="E34" s="22">
        <v>0</v>
      </c>
      <c r="F34" s="22">
        <v>0</v>
      </c>
      <c r="G34" s="22">
        <v>0</v>
      </c>
      <c r="H34" s="22">
        <f t="shared" si="2"/>
        <v>0</v>
      </c>
      <c r="I34" s="22">
        <v>7381</v>
      </c>
      <c r="J34" s="29">
        <f t="shared" si="0"/>
        <v>5698</v>
      </c>
      <c r="K34" s="92">
        <f t="shared" si="0"/>
        <v>5974</v>
      </c>
      <c r="L34" s="29">
        <f t="shared" si="3"/>
        <v>11672</v>
      </c>
      <c r="M34" s="29">
        <v>0</v>
      </c>
      <c r="N34" s="22">
        <v>0</v>
      </c>
      <c r="O34" s="22">
        <v>0</v>
      </c>
      <c r="P34" s="22">
        <f t="shared" si="4"/>
        <v>0</v>
      </c>
    </row>
    <row r="35" spans="1:18" ht="13.5" customHeight="1">
      <c r="A35" s="16" t="s">
        <v>26</v>
      </c>
      <c r="B35" s="22">
        <v>180</v>
      </c>
      <c r="C35" s="22">
        <v>178</v>
      </c>
      <c r="D35" s="22">
        <f t="shared" si="1"/>
        <v>358</v>
      </c>
      <c r="E35" s="22">
        <v>0</v>
      </c>
      <c r="F35" s="22">
        <v>0</v>
      </c>
      <c r="G35" s="22">
        <v>0</v>
      </c>
      <c r="H35" s="22">
        <f t="shared" si="2"/>
        <v>0</v>
      </c>
      <c r="I35" s="22">
        <v>401</v>
      </c>
      <c r="J35" s="29">
        <f t="shared" si="0"/>
        <v>180</v>
      </c>
      <c r="K35" s="92">
        <f t="shared" si="0"/>
        <v>178</v>
      </c>
      <c r="L35" s="29">
        <f t="shared" si="3"/>
        <v>358</v>
      </c>
      <c r="M35" s="29">
        <v>227</v>
      </c>
      <c r="N35" s="22">
        <v>0</v>
      </c>
      <c r="O35" s="22">
        <v>0</v>
      </c>
      <c r="P35" s="22">
        <f t="shared" si="4"/>
        <v>0</v>
      </c>
    </row>
    <row r="36" spans="1:18" ht="12.75" customHeight="1">
      <c r="A36" s="16" t="s">
        <v>27</v>
      </c>
      <c r="B36" s="22">
        <v>16432</v>
      </c>
      <c r="C36" s="22">
        <v>17521</v>
      </c>
      <c r="D36" s="22">
        <f t="shared" si="1"/>
        <v>33953</v>
      </c>
      <c r="E36" s="22">
        <v>0</v>
      </c>
      <c r="F36" s="22">
        <v>0</v>
      </c>
      <c r="G36" s="22">
        <v>0</v>
      </c>
      <c r="H36" s="22">
        <f t="shared" si="2"/>
        <v>0</v>
      </c>
      <c r="I36" s="22">
        <v>17697</v>
      </c>
      <c r="J36" s="29">
        <f t="shared" si="0"/>
        <v>16432</v>
      </c>
      <c r="K36" s="92">
        <f t="shared" si="0"/>
        <v>17521</v>
      </c>
      <c r="L36" s="29">
        <f t="shared" si="3"/>
        <v>33953</v>
      </c>
      <c r="M36" s="29">
        <v>2299</v>
      </c>
      <c r="N36" s="22">
        <v>1950</v>
      </c>
      <c r="O36" s="22">
        <v>0</v>
      </c>
      <c r="P36" s="22">
        <f t="shared" si="4"/>
        <v>1950</v>
      </c>
    </row>
    <row r="37" spans="1:18" ht="24.95" customHeight="1">
      <c r="A37" s="83" t="s">
        <v>51</v>
      </c>
      <c r="B37" s="95">
        <f>SUM(B9:B11)+SUM(B14:B25)</f>
        <v>4079522</v>
      </c>
      <c r="C37" s="95">
        <f>SUM(C9:C11)+SUM(C14:C25)</f>
        <v>4031387</v>
      </c>
      <c r="D37" s="95">
        <f>SUM(D9:D11)+SUM(D14:D25)</f>
        <v>8110909</v>
      </c>
      <c r="E37" s="95"/>
      <c r="F37" s="95">
        <f>SUM(F9:F11)+SUM(F14:F25)</f>
        <v>6010738</v>
      </c>
      <c r="G37" s="95">
        <f>SUM(G9:G11)+SUM(G14:G25)</f>
        <v>6261239</v>
      </c>
      <c r="H37" s="95">
        <f>SUM(H9:H11)+SUM(H14:H25)</f>
        <v>12271977</v>
      </c>
      <c r="I37" s="95"/>
      <c r="J37" s="95">
        <f>SUM(J9:J11)+SUM(J14:J25)</f>
        <v>10090260</v>
      </c>
      <c r="K37" s="95">
        <f>SUM(K9:K11)+SUM(K14:K25)</f>
        <v>10292626</v>
      </c>
      <c r="L37" s="95">
        <f>SUM(L9:L11)+SUM(L14:L25)</f>
        <v>20382886</v>
      </c>
      <c r="M37" s="95"/>
      <c r="N37" s="95">
        <f>SUM(N9:N11)+SUM(N14:N25)</f>
        <v>305</v>
      </c>
      <c r="O37" s="95">
        <f>SUM(O9:O11)+SUM(O14:O25)</f>
        <v>30449</v>
      </c>
      <c r="P37" s="95">
        <f>SUM(P9:P11)+SUM(P14:P25)</f>
        <v>30754</v>
      </c>
      <c r="R37" s="49"/>
    </row>
    <row r="38" spans="1:18" ht="13.5" customHeight="1">
      <c r="A38" s="16" t="s">
        <v>28</v>
      </c>
      <c r="B38" s="23">
        <f>B35+B12+B26+B27+B28+B29</f>
        <v>1186793</v>
      </c>
      <c r="C38" s="23">
        <f>C12+C26+C27+C28+C29+C35</f>
        <v>1209572</v>
      </c>
      <c r="D38" s="23">
        <f>D12+D26+D27+D28+D29+D35</f>
        <v>2396365</v>
      </c>
      <c r="E38" s="23"/>
      <c r="F38" s="23">
        <f>F12+F26+F27+F28+F29+F35</f>
        <v>410684</v>
      </c>
      <c r="G38" s="23">
        <f>G12+G26+G27+G28+G29+G35</f>
        <v>415466</v>
      </c>
      <c r="H38" s="23">
        <f>F38+G38</f>
        <v>826150</v>
      </c>
      <c r="I38" s="23"/>
      <c r="J38" s="23">
        <f>J35+J12+J26+J27+J28+J29</f>
        <v>1597477</v>
      </c>
      <c r="K38" s="23">
        <f>K12+K26+K27+K28+K29+K35</f>
        <v>1625038</v>
      </c>
      <c r="L38" s="23">
        <f>J38+K38</f>
        <v>3222515</v>
      </c>
      <c r="M38" s="23"/>
      <c r="N38" s="23">
        <f>+N12+SUM(N26:N29)+N35</f>
        <v>0</v>
      </c>
      <c r="O38" s="23">
        <f>+O12+SUM(O26:O29)+O35</f>
        <v>0</v>
      </c>
      <c r="P38" s="23">
        <f>+P12+SUM(P26:P29)+P35</f>
        <v>0</v>
      </c>
    </row>
    <row r="39" spans="1:18" ht="13.5" customHeight="1">
      <c r="A39" s="16" t="s">
        <v>29</v>
      </c>
      <c r="B39" s="29">
        <f>B36+B34+B33+B32+B31+B30+B13</f>
        <v>1306220</v>
      </c>
      <c r="C39" s="29">
        <f>C13+C30+C31+C32+C33+C34+C36</f>
        <v>1324281</v>
      </c>
      <c r="D39" s="23">
        <f>B39+C39</f>
        <v>2630501</v>
      </c>
      <c r="E39" s="29"/>
      <c r="F39" s="29">
        <f>F36+F34+F33+F32+F31+F30+F13</f>
        <v>75190</v>
      </c>
      <c r="G39" s="29">
        <f>G36+G34+G33+G32+G31+G30+G13</f>
        <v>80858</v>
      </c>
      <c r="H39" s="23">
        <f>F39+G39</f>
        <v>156048</v>
      </c>
      <c r="I39" s="29"/>
      <c r="J39" s="29">
        <f>J36+J34+J33+J32+J31+J30+J13</f>
        <v>1381410</v>
      </c>
      <c r="K39" s="29">
        <f>K13+K30+K31+K32+K33+K34+K36</f>
        <v>1405139</v>
      </c>
      <c r="L39" s="23">
        <f>J39+K39</f>
        <v>2786549</v>
      </c>
      <c r="M39" s="29"/>
      <c r="N39" s="29">
        <f>+N13+SUM(N30:N34)+N36</f>
        <v>2464</v>
      </c>
      <c r="O39" s="29">
        <f>+O13+SUM(O30:O34)+O36</f>
        <v>0</v>
      </c>
      <c r="P39" s="29">
        <f>+P13+SUM(P30:P34)+P36</f>
        <v>2464</v>
      </c>
    </row>
    <row r="40" spans="1:18" ht="24.95" customHeight="1">
      <c r="A40" s="107" t="s">
        <v>41</v>
      </c>
      <c r="B40" s="108">
        <f t="shared" ref="B40:P40" si="5">SUM(B37:B39)</f>
        <v>6572535</v>
      </c>
      <c r="C40" s="108">
        <f t="shared" si="5"/>
        <v>6565240</v>
      </c>
      <c r="D40" s="108">
        <f t="shared" si="5"/>
        <v>13137775</v>
      </c>
      <c r="E40" s="108"/>
      <c r="F40" s="108">
        <f t="shared" si="5"/>
        <v>6496612</v>
      </c>
      <c r="G40" s="108">
        <f>SUM(G37:G39)</f>
        <v>6757563</v>
      </c>
      <c r="H40" s="108">
        <f t="shared" si="5"/>
        <v>13254175</v>
      </c>
      <c r="I40" s="108"/>
      <c r="J40" s="108">
        <f t="shared" si="5"/>
        <v>13069147</v>
      </c>
      <c r="K40" s="108">
        <f t="shared" si="5"/>
        <v>13322803</v>
      </c>
      <c r="L40" s="108">
        <f>SUM(L37:L39)</f>
        <v>26391950</v>
      </c>
      <c r="M40" s="108"/>
      <c r="N40" s="108">
        <f t="shared" si="5"/>
        <v>2769</v>
      </c>
      <c r="O40" s="108">
        <f t="shared" si="5"/>
        <v>30449</v>
      </c>
      <c r="P40" s="108">
        <f t="shared" si="5"/>
        <v>33218</v>
      </c>
    </row>
    <row r="41" spans="1:18" ht="11.25" customHeight="1"/>
    <row r="42" spans="1:18" s="30" customFormat="1" ht="12" customHeight="1">
      <c r="A42" s="19" t="s">
        <v>58</v>
      </c>
    </row>
  </sheetData>
  <mergeCells count="19">
    <mergeCell ref="F6:F8"/>
    <mergeCell ref="G6:G8"/>
    <mergeCell ref="H6:H8"/>
    <mergeCell ref="J6:J8"/>
    <mergeCell ref="K6:K8"/>
    <mergeCell ref="L6:L8"/>
    <mergeCell ref="A1:P1"/>
    <mergeCell ref="A2:P2"/>
    <mergeCell ref="A4:A8"/>
    <mergeCell ref="B4:D5"/>
    <mergeCell ref="F4:H5"/>
    <mergeCell ref="J4:L5"/>
    <mergeCell ref="N4:P5"/>
    <mergeCell ref="B6:B8"/>
    <mergeCell ref="C6:C8"/>
    <mergeCell ref="D6:D8"/>
    <mergeCell ref="N6:N8"/>
    <mergeCell ref="O6:O8"/>
    <mergeCell ref="P6:P8"/>
  </mergeCells>
  <pageMargins left="0.15748031496062992" right="0.15748031496062992" top="0.78740157480314965" bottom="0.59055118110236227" header="0.11811023622047245" footer="0.31496062992125984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80" zoomScaleNormal="80" workbookViewId="0">
      <selection activeCell="L15" activeCellId="1" sqref="P15 L15"/>
    </sheetView>
  </sheetViews>
  <sheetFormatPr defaultColWidth="9.140625" defaultRowHeight="12.6" customHeight="1"/>
  <cols>
    <col min="1" max="1" width="23.42578125" style="21" customWidth="1"/>
    <col min="2" max="4" width="12.7109375" style="21" customWidth="1"/>
    <col min="5" max="5" width="1.28515625" style="21" customWidth="1"/>
    <col min="6" max="8" width="12.7109375" style="21" customWidth="1"/>
    <col min="9" max="9" width="1.28515625" style="21" customWidth="1"/>
    <col min="10" max="12" width="12.7109375" style="21" customWidth="1"/>
    <col min="13" max="13" width="1.28515625" style="21" customWidth="1"/>
    <col min="14" max="16" width="12.7109375" style="21" customWidth="1"/>
    <col min="17" max="17" width="9.140625" style="21"/>
    <col min="18" max="18" width="11.28515625" style="21" bestFit="1" customWidth="1"/>
    <col min="19" max="16384" width="9.140625" style="21"/>
  </cols>
  <sheetData>
    <row r="1" spans="1:16" ht="12.6" customHeight="1">
      <c r="A1" s="172" t="s">
        <v>82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s="1" customFormat="1" ht="12.6" customHeight="1">
      <c r="A2" s="173" t="s">
        <v>83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4" spans="1:16" ht="12.6" customHeight="1">
      <c r="A4" s="169" t="s">
        <v>54</v>
      </c>
      <c r="B4" s="169" t="s">
        <v>34</v>
      </c>
      <c r="C4" s="174"/>
      <c r="D4" s="174"/>
      <c r="E4" s="124"/>
      <c r="F4" s="169" t="s">
        <v>35</v>
      </c>
      <c r="G4" s="174"/>
      <c r="H4" s="174"/>
      <c r="I4" s="124"/>
      <c r="J4" s="169" t="s">
        <v>36</v>
      </c>
      <c r="K4" s="174"/>
      <c r="L4" s="174"/>
      <c r="M4" s="124"/>
      <c r="N4" s="169" t="s">
        <v>37</v>
      </c>
      <c r="O4" s="169"/>
      <c r="P4" s="169"/>
    </row>
    <row r="5" spans="1:16" ht="12.6" customHeight="1">
      <c r="A5" s="170"/>
      <c r="B5" s="175"/>
      <c r="C5" s="175"/>
      <c r="D5" s="175"/>
      <c r="E5" s="125"/>
      <c r="F5" s="175"/>
      <c r="G5" s="175"/>
      <c r="H5" s="175"/>
      <c r="I5" s="125"/>
      <c r="J5" s="175"/>
      <c r="K5" s="175"/>
      <c r="L5" s="175"/>
      <c r="M5" s="125"/>
      <c r="N5" s="170"/>
      <c r="O5" s="170"/>
      <c r="P5" s="170"/>
    </row>
    <row r="6" spans="1:16" ht="12.6" customHeight="1">
      <c r="A6" s="170"/>
      <c r="B6" s="169" t="s">
        <v>38</v>
      </c>
      <c r="C6" s="169" t="s">
        <v>39</v>
      </c>
      <c r="D6" s="169" t="s">
        <v>40</v>
      </c>
      <c r="E6" s="122"/>
      <c r="F6" s="169" t="s">
        <v>38</v>
      </c>
      <c r="G6" s="169" t="s">
        <v>39</v>
      </c>
      <c r="H6" s="169" t="s">
        <v>40</v>
      </c>
      <c r="I6" s="122"/>
      <c r="J6" s="169" t="s">
        <v>38</v>
      </c>
      <c r="K6" s="169" t="s">
        <v>39</v>
      </c>
      <c r="L6" s="169" t="s">
        <v>40</v>
      </c>
      <c r="M6" s="122"/>
      <c r="N6" s="169" t="s">
        <v>38</v>
      </c>
      <c r="O6" s="169" t="s">
        <v>39</v>
      </c>
      <c r="P6" s="169" t="s">
        <v>40</v>
      </c>
    </row>
    <row r="7" spans="1:16" ht="12.6" customHeight="1">
      <c r="A7" s="170"/>
      <c r="B7" s="170"/>
      <c r="C7" s="170"/>
      <c r="D7" s="170"/>
      <c r="E7" s="122"/>
      <c r="F7" s="170"/>
      <c r="G7" s="170"/>
      <c r="H7" s="170"/>
      <c r="I7" s="122"/>
      <c r="J7" s="170"/>
      <c r="K7" s="170"/>
      <c r="L7" s="170"/>
      <c r="M7" s="122"/>
      <c r="N7" s="170"/>
      <c r="O7" s="170"/>
      <c r="P7" s="170"/>
    </row>
    <row r="8" spans="1:16" ht="12.6" customHeight="1">
      <c r="A8" s="171"/>
      <c r="B8" s="171"/>
      <c r="C8" s="171"/>
      <c r="D8" s="171"/>
      <c r="E8" s="123"/>
      <c r="F8" s="171"/>
      <c r="G8" s="171"/>
      <c r="H8" s="171"/>
      <c r="I8" s="123"/>
      <c r="J8" s="171"/>
      <c r="K8" s="171"/>
      <c r="L8" s="171"/>
      <c r="M8" s="123"/>
      <c r="N8" s="171"/>
      <c r="O8" s="171"/>
      <c r="P8" s="171"/>
    </row>
    <row r="9" spans="1:16" ht="13.5" customHeight="1">
      <c r="A9" s="131" t="s">
        <v>0</v>
      </c>
      <c r="B9" s="22">
        <v>694146</v>
      </c>
      <c r="C9" s="22">
        <v>699736</v>
      </c>
      <c r="D9" s="22">
        <f>C9+B9</f>
        <v>1393882</v>
      </c>
      <c r="E9" s="22">
        <v>4253553</v>
      </c>
      <c r="F9" s="22">
        <v>2744562</v>
      </c>
      <c r="G9" s="22">
        <v>2784658</v>
      </c>
      <c r="H9" s="22">
        <f>G9+F9</f>
        <v>5529220</v>
      </c>
      <c r="I9" s="22">
        <v>5932159</v>
      </c>
      <c r="J9" s="29">
        <f>B9+F9</f>
        <v>3438708</v>
      </c>
      <c r="K9" s="92">
        <f>C9+G9</f>
        <v>3484394</v>
      </c>
      <c r="L9" s="29">
        <f>K9+J9</f>
        <v>6923102</v>
      </c>
      <c r="M9" s="29">
        <v>74191</v>
      </c>
      <c r="N9" s="22">
        <v>0</v>
      </c>
      <c r="O9" s="22">
        <v>18835</v>
      </c>
      <c r="P9" s="22">
        <f>O9+N9</f>
        <v>18835</v>
      </c>
    </row>
    <row r="10" spans="1:16" ht="13.5" customHeight="1">
      <c r="A10" s="131" t="s">
        <v>30</v>
      </c>
      <c r="B10" s="22">
        <v>1484047</v>
      </c>
      <c r="C10" s="22">
        <v>1478862</v>
      </c>
      <c r="D10" s="22">
        <f>C10+B10</f>
        <v>2962909</v>
      </c>
      <c r="E10" s="22"/>
      <c r="F10" s="22">
        <v>2625987</v>
      </c>
      <c r="G10" s="22">
        <v>2699902</v>
      </c>
      <c r="H10" s="22">
        <f>G10+F10</f>
        <v>5325889</v>
      </c>
      <c r="I10" s="22"/>
      <c r="J10" s="29">
        <f t="shared" ref="J10:K36" si="0">B10+F10</f>
        <v>4110034</v>
      </c>
      <c r="K10" s="92">
        <f t="shared" si="0"/>
        <v>4178764</v>
      </c>
      <c r="L10" s="29">
        <f>K10+J10</f>
        <v>8288798</v>
      </c>
      <c r="M10" s="29"/>
      <c r="N10" s="22">
        <v>0</v>
      </c>
      <c r="O10" s="22">
        <v>0</v>
      </c>
      <c r="P10" s="22">
        <f>O10+N10</f>
        <v>0</v>
      </c>
    </row>
    <row r="11" spans="1:16" ht="13.5" customHeight="1">
      <c r="A11" s="131" t="s">
        <v>3</v>
      </c>
      <c r="B11" s="22">
        <v>562313</v>
      </c>
      <c r="C11" s="22">
        <v>557343</v>
      </c>
      <c r="D11" s="22">
        <f t="shared" ref="D11:D36" si="1">C11+B11</f>
        <v>1119656</v>
      </c>
      <c r="E11" s="22">
        <v>293594</v>
      </c>
      <c r="F11" s="22">
        <v>460776</v>
      </c>
      <c r="G11" s="22">
        <v>464787</v>
      </c>
      <c r="H11" s="22">
        <f t="shared" ref="H11:H36" si="2">G11+F11</f>
        <v>925563</v>
      </c>
      <c r="I11" s="22">
        <v>750817</v>
      </c>
      <c r="J11" s="29">
        <f t="shared" si="0"/>
        <v>1023089</v>
      </c>
      <c r="K11" s="92">
        <f t="shared" si="0"/>
        <v>1022130</v>
      </c>
      <c r="L11" s="29">
        <f t="shared" ref="L11:L36" si="3">K11+J11</f>
        <v>2045219</v>
      </c>
      <c r="M11" s="29">
        <v>1037</v>
      </c>
      <c r="N11" s="22">
        <v>994</v>
      </c>
      <c r="O11" s="22">
        <v>1267</v>
      </c>
      <c r="P11" s="22">
        <f t="shared" ref="P11:P36" si="4">O11+N11</f>
        <v>2261</v>
      </c>
    </row>
    <row r="12" spans="1:16" ht="13.5" customHeight="1">
      <c r="A12" s="131" t="s">
        <v>4</v>
      </c>
      <c r="B12" s="22">
        <v>781741</v>
      </c>
      <c r="C12" s="22">
        <v>780670</v>
      </c>
      <c r="D12" s="22">
        <f t="shared" si="1"/>
        <v>1562411</v>
      </c>
      <c r="E12" s="22">
        <v>195577</v>
      </c>
      <c r="F12" s="22">
        <v>370115</v>
      </c>
      <c r="G12" s="22">
        <v>361718</v>
      </c>
      <c r="H12" s="22">
        <f t="shared" si="2"/>
        <v>731833</v>
      </c>
      <c r="I12" s="22">
        <v>808298</v>
      </c>
      <c r="J12" s="29">
        <f t="shared" si="0"/>
        <v>1151856</v>
      </c>
      <c r="K12" s="92">
        <f t="shared" si="0"/>
        <v>1142388</v>
      </c>
      <c r="L12" s="29">
        <f t="shared" si="3"/>
        <v>2294244</v>
      </c>
      <c r="M12" s="29">
        <v>1640</v>
      </c>
      <c r="N12" s="22">
        <v>77</v>
      </c>
      <c r="O12" s="22">
        <v>0</v>
      </c>
      <c r="P12" s="22">
        <f t="shared" si="4"/>
        <v>77</v>
      </c>
    </row>
    <row r="13" spans="1:16" ht="13.5" customHeight="1">
      <c r="A13" s="131" t="s">
        <v>5</v>
      </c>
      <c r="B13" s="22">
        <v>680200</v>
      </c>
      <c r="C13" s="22">
        <v>675278</v>
      </c>
      <c r="D13" s="22">
        <f t="shared" si="1"/>
        <v>1355478</v>
      </c>
      <c r="E13" s="22">
        <v>35335</v>
      </c>
      <c r="F13" s="22">
        <v>57434</v>
      </c>
      <c r="G13" s="22">
        <v>60997</v>
      </c>
      <c r="H13" s="22">
        <f t="shared" si="2"/>
        <v>118431</v>
      </c>
      <c r="I13" s="22">
        <v>568806</v>
      </c>
      <c r="J13" s="29">
        <f t="shared" si="0"/>
        <v>737634</v>
      </c>
      <c r="K13" s="92">
        <f t="shared" si="0"/>
        <v>736275</v>
      </c>
      <c r="L13" s="29">
        <f t="shared" si="3"/>
        <v>1473909</v>
      </c>
      <c r="M13" s="29">
        <v>4324</v>
      </c>
      <c r="N13" s="22">
        <v>76</v>
      </c>
      <c r="O13" s="22">
        <v>0</v>
      </c>
      <c r="P13" s="22">
        <f t="shared" si="4"/>
        <v>76</v>
      </c>
    </row>
    <row r="14" spans="1:16" ht="13.5" customHeight="1">
      <c r="A14" s="131" t="s">
        <v>6</v>
      </c>
      <c r="B14" s="22">
        <v>293023</v>
      </c>
      <c r="C14" s="22">
        <v>296555</v>
      </c>
      <c r="D14" s="22">
        <f t="shared" si="1"/>
        <v>589578</v>
      </c>
      <c r="E14" s="22">
        <v>20364</v>
      </c>
      <c r="F14" s="22">
        <v>39675</v>
      </c>
      <c r="G14" s="22">
        <v>40249</v>
      </c>
      <c r="H14" s="22">
        <f t="shared" si="2"/>
        <v>79924</v>
      </c>
      <c r="I14" s="22">
        <v>298750</v>
      </c>
      <c r="J14" s="29">
        <f t="shared" si="0"/>
        <v>332698</v>
      </c>
      <c r="K14" s="92">
        <f t="shared" si="0"/>
        <v>336804</v>
      </c>
      <c r="L14" s="29">
        <f t="shared" si="3"/>
        <v>669502</v>
      </c>
      <c r="M14" s="29">
        <v>0</v>
      </c>
      <c r="N14" s="22">
        <v>0</v>
      </c>
      <c r="O14" s="22">
        <v>0</v>
      </c>
      <c r="P14" s="22">
        <f t="shared" si="4"/>
        <v>0</v>
      </c>
    </row>
    <row r="15" spans="1:16" ht="13.5" customHeight="1">
      <c r="A15" s="131" t="s">
        <v>7</v>
      </c>
      <c r="B15" s="22">
        <v>456253</v>
      </c>
      <c r="C15" s="22">
        <v>457248</v>
      </c>
      <c r="D15" s="22">
        <f>C15+B15</f>
        <v>913501</v>
      </c>
      <c r="E15" s="22">
        <v>20364</v>
      </c>
      <c r="F15" s="22">
        <v>79177</v>
      </c>
      <c r="G15" s="22">
        <v>80126</v>
      </c>
      <c r="H15" s="22">
        <f>G15+F15</f>
        <v>159303</v>
      </c>
      <c r="I15" s="22">
        <v>298750</v>
      </c>
      <c r="J15" s="29">
        <f t="shared" si="0"/>
        <v>535430</v>
      </c>
      <c r="K15" s="92">
        <f t="shared" si="0"/>
        <v>537374</v>
      </c>
      <c r="L15" s="29">
        <f>K15+J15</f>
        <v>1072804</v>
      </c>
      <c r="M15" s="29">
        <v>0</v>
      </c>
      <c r="N15" s="98">
        <v>0</v>
      </c>
      <c r="O15" s="22">
        <v>13873</v>
      </c>
      <c r="P15" s="22">
        <f>O15+N15</f>
        <v>13873</v>
      </c>
    </row>
    <row r="16" spans="1:16" ht="13.5" customHeight="1">
      <c r="A16" s="131" t="s">
        <v>8</v>
      </c>
      <c r="B16" s="22">
        <v>228831</v>
      </c>
      <c r="C16" s="22">
        <v>231408</v>
      </c>
      <c r="D16" s="22">
        <f t="shared" si="1"/>
        <v>460239</v>
      </c>
      <c r="E16" s="22">
        <v>0</v>
      </c>
      <c r="F16" s="151">
        <v>0</v>
      </c>
      <c r="G16" s="22">
        <v>0</v>
      </c>
      <c r="H16" s="22">
        <f t="shared" si="2"/>
        <v>0</v>
      </c>
      <c r="I16" s="22">
        <v>240717</v>
      </c>
      <c r="J16" s="29">
        <f t="shared" si="0"/>
        <v>228831</v>
      </c>
      <c r="K16" s="92">
        <f t="shared" si="0"/>
        <v>231408</v>
      </c>
      <c r="L16" s="29">
        <f t="shared" si="3"/>
        <v>460239</v>
      </c>
      <c r="M16" s="29">
        <v>0</v>
      </c>
      <c r="N16" s="22">
        <v>0</v>
      </c>
      <c r="O16" s="22">
        <v>0</v>
      </c>
      <c r="P16" s="22">
        <f t="shared" si="4"/>
        <v>0</v>
      </c>
    </row>
    <row r="17" spans="1:16" ht="13.5" customHeight="1">
      <c r="A17" s="131" t="s">
        <v>9</v>
      </c>
      <c r="B17" s="22">
        <v>21704</v>
      </c>
      <c r="C17" s="22">
        <v>20942</v>
      </c>
      <c r="D17" s="22">
        <f t="shared" si="1"/>
        <v>42646</v>
      </c>
      <c r="E17" s="22">
        <v>10967</v>
      </c>
      <c r="F17" s="22">
        <v>33970</v>
      </c>
      <c r="G17" s="22">
        <v>38294</v>
      </c>
      <c r="H17" s="22">
        <f t="shared" si="2"/>
        <v>72264</v>
      </c>
      <c r="I17" s="22">
        <v>19198</v>
      </c>
      <c r="J17" s="29">
        <f t="shared" si="0"/>
        <v>55674</v>
      </c>
      <c r="K17" s="92">
        <f t="shared" si="0"/>
        <v>59236</v>
      </c>
      <c r="L17" s="29">
        <f t="shared" si="3"/>
        <v>114910</v>
      </c>
      <c r="M17" s="29">
        <v>0</v>
      </c>
      <c r="N17" s="22">
        <v>0</v>
      </c>
      <c r="O17" s="22">
        <v>0</v>
      </c>
      <c r="P17" s="22">
        <f t="shared" si="4"/>
        <v>0</v>
      </c>
    </row>
    <row r="18" spans="1:16" ht="13.5" customHeight="1">
      <c r="A18" s="131" t="s">
        <v>10</v>
      </c>
      <c r="B18" s="22">
        <v>125476</v>
      </c>
      <c r="C18" s="22">
        <v>128052</v>
      </c>
      <c r="D18" s="22">
        <f t="shared" si="1"/>
        <v>253528</v>
      </c>
      <c r="E18" s="22">
        <v>110</v>
      </c>
      <c r="F18" s="22">
        <v>0</v>
      </c>
      <c r="G18" s="22">
        <v>0</v>
      </c>
      <c r="H18" s="22">
        <f t="shared" si="2"/>
        <v>0</v>
      </c>
      <c r="I18" s="22">
        <v>95502</v>
      </c>
      <c r="J18" s="29">
        <f t="shared" si="0"/>
        <v>125476</v>
      </c>
      <c r="K18" s="92">
        <f t="shared" si="0"/>
        <v>128052</v>
      </c>
      <c r="L18" s="29">
        <f t="shared" si="3"/>
        <v>253528</v>
      </c>
      <c r="M18" s="29">
        <v>0</v>
      </c>
      <c r="N18" s="22">
        <v>0</v>
      </c>
      <c r="O18" s="22">
        <v>0</v>
      </c>
      <c r="P18" s="22">
        <f t="shared" si="4"/>
        <v>0</v>
      </c>
    </row>
    <row r="19" spans="1:16" ht="13.5" customHeight="1">
      <c r="A19" s="131" t="s">
        <v>11</v>
      </c>
      <c r="B19" s="22">
        <v>116858</v>
      </c>
      <c r="C19" s="22">
        <v>119209</v>
      </c>
      <c r="D19" s="22">
        <f t="shared" si="1"/>
        <v>236067</v>
      </c>
      <c r="E19" s="22">
        <v>0</v>
      </c>
      <c r="F19" s="22">
        <v>0</v>
      </c>
      <c r="G19" s="22">
        <v>0</v>
      </c>
      <c r="H19" s="22">
        <f t="shared" si="2"/>
        <v>0</v>
      </c>
      <c r="I19" s="22">
        <v>87673</v>
      </c>
      <c r="J19" s="29">
        <f t="shared" si="0"/>
        <v>116858</v>
      </c>
      <c r="K19" s="92">
        <f t="shared" si="0"/>
        <v>119209</v>
      </c>
      <c r="L19" s="29">
        <f t="shared" si="3"/>
        <v>236067</v>
      </c>
      <c r="M19" s="29">
        <v>0</v>
      </c>
      <c r="N19" s="22">
        <v>0</v>
      </c>
      <c r="O19" s="22">
        <v>0</v>
      </c>
      <c r="P19" s="22">
        <f t="shared" si="4"/>
        <v>0</v>
      </c>
    </row>
    <row r="20" spans="1:16" ht="13.5" customHeight="1">
      <c r="A20" s="26" t="s">
        <v>12</v>
      </c>
      <c r="B20" s="22">
        <v>6743</v>
      </c>
      <c r="C20" s="22">
        <v>6949</v>
      </c>
      <c r="D20" s="22">
        <f t="shared" si="1"/>
        <v>13692</v>
      </c>
      <c r="E20" s="22">
        <v>3425</v>
      </c>
      <c r="F20" s="22">
        <v>3759</v>
      </c>
      <c r="G20" s="22">
        <v>3128</v>
      </c>
      <c r="H20" s="22">
        <f t="shared" si="2"/>
        <v>6887</v>
      </c>
      <c r="I20" s="22">
        <v>10244</v>
      </c>
      <c r="J20" s="29">
        <f t="shared" si="0"/>
        <v>10502</v>
      </c>
      <c r="K20" s="92">
        <f t="shared" si="0"/>
        <v>10077</v>
      </c>
      <c r="L20" s="29">
        <f t="shared" si="3"/>
        <v>20579</v>
      </c>
      <c r="M20" s="29">
        <v>0</v>
      </c>
      <c r="N20" s="22">
        <v>0</v>
      </c>
      <c r="O20" s="22">
        <v>0</v>
      </c>
      <c r="P20" s="22">
        <f t="shared" si="4"/>
        <v>0</v>
      </c>
    </row>
    <row r="21" spans="1:16" ht="13.5" customHeight="1">
      <c r="A21" s="26" t="s">
        <v>2</v>
      </c>
      <c r="B21" s="22">
        <v>240289</v>
      </c>
      <c r="C21" s="22">
        <v>238566</v>
      </c>
      <c r="D21" s="22">
        <f t="shared" si="1"/>
        <v>478855</v>
      </c>
      <c r="E21" s="22"/>
      <c r="F21" s="22">
        <v>14851</v>
      </c>
      <c r="G21" s="22">
        <v>17284</v>
      </c>
      <c r="H21" s="22">
        <f t="shared" si="2"/>
        <v>32135</v>
      </c>
      <c r="I21" s="22"/>
      <c r="J21" s="29">
        <f t="shared" si="0"/>
        <v>255140</v>
      </c>
      <c r="K21" s="92">
        <f t="shared" si="0"/>
        <v>255850</v>
      </c>
      <c r="L21" s="29">
        <f t="shared" si="3"/>
        <v>510990</v>
      </c>
      <c r="M21" s="29"/>
      <c r="N21" s="22">
        <v>0</v>
      </c>
      <c r="O21" s="22">
        <v>0</v>
      </c>
      <c r="P21" s="22"/>
    </row>
    <row r="22" spans="1:16" ht="13.5" customHeight="1">
      <c r="A22" s="26" t="s">
        <v>13</v>
      </c>
      <c r="B22" s="22">
        <v>44251</v>
      </c>
      <c r="C22" s="22">
        <v>45115</v>
      </c>
      <c r="D22" s="22">
        <f t="shared" si="1"/>
        <v>89366</v>
      </c>
      <c r="E22" s="22">
        <v>4561</v>
      </c>
      <c r="F22" s="22">
        <v>3734</v>
      </c>
      <c r="G22" s="22">
        <v>4233</v>
      </c>
      <c r="H22" s="22">
        <f t="shared" si="2"/>
        <v>7967</v>
      </c>
      <c r="I22" s="22">
        <v>38290</v>
      </c>
      <c r="J22" s="29">
        <f t="shared" si="0"/>
        <v>47985</v>
      </c>
      <c r="K22" s="92">
        <f t="shared" si="0"/>
        <v>49348</v>
      </c>
      <c r="L22" s="29">
        <f t="shared" si="3"/>
        <v>97333</v>
      </c>
      <c r="M22" s="29">
        <v>0</v>
      </c>
      <c r="N22" s="22">
        <v>0</v>
      </c>
      <c r="O22" s="22">
        <v>0</v>
      </c>
      <c r="P22" s="22">
        <f t="shared" si="4"/>
        <v>0</v>
      </c>
    </row>
    <row r="23" spans="1:16" ht="13.5" customHeight="1">
      <c r="A23" s="131" t="s">
        <v>14</v>
      </c>
      <c r="B23" s="151">
        <v>0</v>
      </c>
      <c r="C23" s="151">
        <v>0</v>
      </c>
      <c r="D23" s="22">
        <f t="shared" si="1"/>
        <v>0</v>
      </c>
      <c r="E23" s="22">
        <v>0</v>
      </c>
      <c r="F23" s="151">
        <v>0</v>
      </c>
      <c r="G23" s="151">
        <v>0</v>
      </c>
      <c r="H23" s="22">
        <f t="shared" si="2"/>
        <v>0</v>
      </c>
      <c r="I23" s="22">
        <v>0</v>
      </c>
      <c r="J23" s="29">
        <f t="shared" si="0"/>
        <v>0</v>
      </c>
      <c r="K23" s="92">
        <f t="shared" si="0"/>
        <v>0</v>
      </c>
      <c r="L23" s="29">
        <f t="shared" si="3"/>
        <v>0</v>
      </c>
      <c r="M23" s="29">
        <v>0</v>
      </c>
      <c r="N23" s="22">
        <v>0</v>
      </c>
      <c r="O23" s="22">
        <v>0</v>
      </c>
      <c r="P23" s="22">
        <f t="shared" si="4"/>
        <v>0</v>
      </c>
    </row>
    <row r="24" spans="1:16" ht="13.5" customHeight="1">
      <c r="A24" s="131" t="s">
        <v>15</v>
      </c>
      <c r="B24" s="151">
        <v>0</v>
      </c>
      <c r="C24" s="151">
        <v>0</v>
      </c>
      <c r="D24" s="22">
        <f t="shared" si="1"/>
        <v>0</v>
      </c>
      <c r="E24" s="22">
        <v>0</v>
      </c>
      <c r="F24" s="151">
        <v>0</v>
      </c>
      <c r="G24" s="151">
        <v>0</v>
      </c>
      <c r="H24" s="22">
        <f t="shared" si="2"/>
        <v>0</v>
      </c>
      <c r="I24" s="22">
        <v>0</v>
      </c>
      <c r="J24" s="29">
        <f t="shared" si="0"/>
        <v>0</v>
      </c>
      <c r="K24" s="92">
        <f t="shared" si="0"/>
        <v>0</v>
      </c>
      <c r="L24" s="29">
        <f t="shared" si="3"/>
        <v>0</v>
      </c>
      <c r="M24" s="29">
        <v>0</v>
      </c>
      <c r="N24" s="22">
        <v>0</v>
      </c>
      <c r="O24" s="22">
        <v>0</v>
      </c>
      <c r="P24" s="22">
        <f t="shared" si="4"/>
        <v>0</v>
      </c>
    </row>
    <row r="25" spans="1:16" ht="13.5" customHeight="1">
      <c r="A25" s="131" t="s">
        <v>16</v>
      </c>
      <c r="B25" s="151">
        <v>0</v>
      </c>
      <c r="C25" s="151">
        <v>0</v>
      </c>
      <c r="D25" s="22">
        <f t="shared" si="1"/>
        <v>0</v>
      </c>
      <c r="E25" s="22">
        <v>0</v>
      </c>
      <c r="F25" s="22">
        <v>0</v>
      </c>
      <c r="G25" s="22">
        <v>0</v>
      </c>
      <c r="H25" s="22">
        <f t="shared" si="2"/>
        <v>0</v>
      </c>
      <c r="I25" s="22">
        <v>0</v>
      </c>
      <c r="J25" s="29">
        <f t="shared" si="0"/>
        <v>0</v>
      </c>
      <c r="K25" s="92">
        <f t="shared" si="0"/>
        <v>0</v>
      </c>
      <c r="L25" s="29">
        <f t="shared" si="3"/>
        <v>0</v>
      </c>
      <c r="M25" s="29">
        <v>0</v>
      </c>
      <c r="N25" s="22">
        <v>0</v>
      </c>
      <c r="O25" s="22">
        <v>0</v>
      </c>
      <c r="P25" s="22">
        <f t="shared" si="4"/>
        <v>0</v>
      </c>
    </row>
    <row r="26" spans="1:16" ht="13.5" customHeight="1">
      <c r="A26" s="131" t="s">
        <v>17</v>
      </c>
      <c r="B26" s="22">
        <v>88047</v>
      </c>
      <c r="C26" s="22">
        <v>86196</v>
      </c>
      <c r="D26" s="22">
        <f t="shared" si="1"/>
        <v>174243</v>
      </c>
      <c r="E26" s="22">
        <v>0</v>
      </c>
      <c r="F26" s="22">
        <v>0</v>
      </c>
      <c r="G26" s="22">
        <v>6</v>
      </c>
      <c r="H26" s="22">
        <f t="shared" si="2"/>
        <v>6</v>
      </c>
      <c r="I26" s="22">
        <v>80245</v>
      </c>
      <c r="J26" s="29">
        <f t="shared" si="0"/>
        <v>88047</v>
      </c>
      <c r="K26" s="92">
        <f t="shared" si="0"/>
        <v>86202</v>
      </c>
      <c r="L26" s="29">
        <f t="shared" si="3"/>
        <v>174249</v>
      </c>
      <c r="M26" s="29">
        <v>12151</v>
      </c>
      <c r="N26" s="22">
        <v>0</v>
      </c>
      <c r="O26" s="22">
        <v>0</v>
      </c>
      <c r="P26" s="22">
        <f t="shared" si="4"/>
        <v>0</v>
      </c>
    </row>
    <row r="27" spans="1:16" ht="13.5" customHeight="1">
      <c r="A27" s="131" t="s">
        <v>18</v>
      </c>
      <c r="B27" s="22">
        <v>17808</v>
      </c>
      <c r="C27" s="22">
        <v>19069</v>
      </c>
      <c r="D27" s="22">
        <f t="shared" si="1"/>
        <v>36877</v>
      </c>
      <c r="E27" s="22">
        <v>18</v>
      </c>
      <c r="F27" s="22">
        <v>0</v>
      </c>
      <c r="G27" s="22">
        <v>0</v>
      </c>
      <c r="H27" s="22">
        <f t="shared" si="2"/>
        <v>0</v>
      </c>
      <c r="I27" s="22">
        <v>18659</v>
      </c>
      <c r="J27" s="29">
        <f t="shared" si="0"/>
        <v>17808</v>
      </c>
      <c r="K27" s="92">
        <f t="shared" si="0"/>
        <v>19069</v>
      </c>
      <c r="L27" s="29">
        <f t="shared" si="3"/>
        <v>36877</v>
      </c>
      <c r="M27" s="29">
        <v>0</v>
      </c>
      <c r="N27" s="22">
        <v>0</v>
      </c>
      <c r="O27" s="22">
        <v>0</v>
      </c>
      <c r="P27" s="22">
        <f t="shared" si="4"/>
        <v>0</v>
      </c>
    </row>
    <row r="28" spans="1:16" ht="13.5" customHeight="1">
      <c r="A28" s="131" t="s">
        <v>19</v>
      </c>
      <c r="B28" s="22">
        <v>136502</v>
      </c>
      <c r="C28" s="22">
        <v>136022</v>
      </c>
      <c r="D28" s="22">
        <f t="shared" si="1"/>
        <v>272524</v>
      </c>
      <c r="E28" s="22">
        <v>2</v>
      </c>
      <c r="F28" s="22">
        <v>12</v>
      </c>
      <c r="G28" s="22">
        <v>0</v>
      </c>
      <c r="H28" s="22">
        <f t="shared" si="2"/>
        <v>12</v>
      </c>
      <c r="I28" s="22">
        <v>103772</v>
      </c>
      <c r="J28" s="29">
        <f t="shared" si="0"/>
        <v>136514</v>
      </c>
      <c r="K28" s="92">
        <f t="shared" si="0"/>
        <v>136022</v>
      </c>
      <c r="L28" s="29">
        <f t="shared" si="3"/>
        <v>272536</v>
      </c>
      <c r="M28" s="29">
        <v>4590</v>
      </c>
      <c r="N28" s="22">
        <v>336</v>
      </c>
      <c r="O28" s="22">
        <v>0</v>
      </c>
      <c r="P28" s="22">
        <f t="shared" si="4"/>
        <v>336</v>
      </c>
    </row>
    <row r="29" spans="1:16" ht="13.5" customHeight="1">
      <c r="A29" s="131" t="s">
        <v>20</v>
      </c>
      <c r="B29" s="22">
        <v>229882</v>
      </c>
      <c r="C29" s="22">
        <v>224610</v>
      </c>
      <c r="D29" s="22">
        <f t="shared" si="1"/>
        <v>454492</v>
      </c>
      <c r="E29" s="22">
        <v>2937</v>
      </c>
      <c r="F29" s="22">
        <v>1202</v>
      </c>
      <c r="G29" s="22">
        <v>1568</v>
      </c>
      <c r="H29" s="22">
        <f t="shared" si="2"/>
        <v>2770</v>
      </c>
      <c r="I29" s="22">
        <v>145448</v>
      </c>
      <c r="J29" s="29">
        <f t="shared" si="0"/>
        <v>231084</v>
      </c>
      <c r="K29" s="92">
        <f t="shared" si="0"/>
        <v>226178</v>
      </c>
      <c r="L29" s="29">
        <f t="shared" si="3"/>
        <v>457262</v>
      </c>
      <c r="M29" s="29">
        <v>0</v>
      </c>
      <c r="N29" s="22">
        <v>0</v>
      </c>
      <c r="O29" s="22">
        <v>0</v>
      </c>
      <c r="P29" s="22">
        <f t="shared" si="4"/>
        <v>0</v>
      </c>
    </row>
    <row r="30" spans="1:16" ht="13.5" customHeight="1">
      <c r="A30" s="131" t="s">
        <v>21</v>
      </c>
      <c r="B30" s="22">
        <v>140580</v>
      </c>
      <c r="C30" s="22">
        <v>136692</v>
      </c>
      <c r="D30" s="22">
        <f t="shared" si="1"/>
        <v>277272</v>
      </c>
      <c r="E30" s="22">
        <v>0</v>
      </c>
      <c r="F30" s="22">
        <v>0</v>
      </c>
      <c r="G30" s="22">
        <v>0</v>
      </c>
      <c r="H30" s="22">
        <f t="shared" si="2"/>
        <v>0</v>
      </c>
      <c r="I30" s="22">
        <v>95014</v>
      </c>
      <c r="J30" s="29">
        <f t="shared" si="0"/>
        <v>140580</v>
      </c>
      <c r="K30" s="92">
        <f t="shared" si="0"/>
        <v>136692</v>
      </c>
      <c r="L30" s="29">
        <f t="shared" si="3"/>
        <v>277272</v>
      </c>
      <c r="M30" s="29">
        <v>5493</v>
      </c>
      <c r="N30" s="22">
        <v>62</v>
      </c>
      <c r="O30" s="22">
        <v>0</v>
      </c>
      <c r="P30" s="22">
        <f t="shared" si="4"/>
        <v>62</v>
      </c>
    </row>
    <row r="31" spans="1:16" ht="13.5" customHeight="1">
      <c r="A31" s="131" t="s">
        <v>22</v>
      </c>
      <c r="B31" s="22">
        <v>288353</v>
      </c>
      <c r="C31" s="22">
        <v>287321</v>
      </c>
      <c r="D31" s="22">
        <f t="shared" si="1"/>
        <v>575674</v>
      </c>
      <c r="E31" s="22">
        <v>7641</v>
      </c>
      <c r="F31" s="22">
        <v>10890</v>
      </c>
      <c r="G31" s="22">
        <v>11600</v>
      </c>
      <c r="H31" s="22">
        <f t="shared" si="2"/>
        <v>22490</v>
      </c>
      <c r="I31" s="22">
        <v>280336</v>
      </c>
      <c r="J31" s="29">
        <f t="shared" si="0"/>
        <v>299243</v>
      </c>
      <c r="K31" s="92">
        <f t="shared" si="0"/>
        <v>298921</v>
      </c>
      <c r="L31" s="29">
        <f t="shared" si="3"/>
        <v>598164</v>
      </c>
      <c r="M31" s="29">
        <v>2011</v>
      </c>
      <c r="N31" s="22">
        <v>167</v>
      </c>
      <c r="O31" s="22">
        <v>0</v>
      </c>
      <c r="P31" s="22">
        <f t="shared" si="4"/>
        <v>167</v>
      </c>
    </row>
    <row r="32" spans="1:16" ht="13.5" customHeight="1">
      <c r="A32" s="131" t="s">
        <v>23</v>
      </c>
      <c r="B32" s="22">
        <v>217778</v>
      </c>
      <c r="C32" s="22">
        <v>218816</v>
      </c>
      <c r="D32" s="22">
        <f t="shared" si="1"/>
        <v>436594</v>
      </c>
      <c r="E32" s="22">
        <v>32</v>
      </c>
      <c r="F32" s="22">
        <v>0</v>
      </c>
      <c r="G32" s="22">
        <v>0</v>
      </c>
      <c r="H32" s="22">
        <f t="shared" si="2"/>
        <v>0</v>
      </c>
      <c r="I32" s="22">
        <v>178589</v>
      </c>
      <c r="J32" s="29">
        <f t="shared" si="0"/>
        <v>217778</v>
      </c>
      <c r="K32" s="92">
        <f t="shared" si="0"/>
        <v>218816</v>
      </c>
      <c r="L32" s="29">
        <f t="shared" si="3"/>
        <v>436594</v>
      </c>
      <c r="M32" s="29">
        <v>5056</v>
      </c>
      <c r="N32" s="22">
        <v>96</v>
      </c>
      <c r="O32" s="22">
        <v>54</v>
      </c>
      <c r="P32" s="22">
        <f t="shared" si="4"/>
        <v>150</v>
      </c>
    </row>
    <row r="33" spans="1:18" ht="13.5" customHeight="1">
      <c r="A33" s="131" t="s">
        <v>24</v>
      </c>
      <c r="B33" s="22">
        <v>7293</v>
      </c>
      <c r="C33" s="22">
        <v>7020</v>
      </c>
      <c r="D33" s="22">
        <f t="shared" si="1"/>
        <v>14313</v>
      </c>
      <c r="E33" s="22">
        <v>0</v>
      </c>
      <c r="F33" s="22">
        <v>0</v>
      </c>
      <c r="G33" s="22">
        <v>0</v>
      </c>
      <c r="H33" s="22">
        <f t="shared" si="2"/>
        <v>0</v>
      </c>
      <c r="I33" s="22">
        <v>5114</v>
      </c>
      <c r="J33" s="29">
        <f t="shared" si="0"/>
        <v>7293</v>
      </c>
      <c r="K33" s="92">
        <f t="shared" si="0"/>
        <v>7020</v>
      </c>
      <c r="L33" s="29">
        <f t="shared" si="3"/>
        <v>14313</v>
      </c>
      <c r="M33" s="29">
        <v>0</v>
      </c>
      <c r="N33" s="22">
        <v>0</v>
      </c>
      <c r="O33" s="22">
        <v>0</v>
      </c>
      <c r="P33" s="22">
        <f t="shared" si="4"/>
        <v>0</v>
      </c>
    </row>
    <row r="34" spans="1:18" ht="13.5" customHeight="1">
      <c r="A34" s="131" t="s">
        <v>25</v>
      </c>
      <c r="B34" s="22">
        <v>7008</v>
      </c>
      <c r="C34" s="22">
        <v>7167</v>
      </c>
      <c r="D34" s="22">
        <f t="shared" si="1"/>
        <v>14175</v>
      </c>
      <c r="E34" s="22">
        <v>0</v>
      </c>
      <c r="F34" s="22">
        <v>0</v>
      </c>
      <c r="G34" s="22">
        <v>0</v>
      </c>
      <c r="H34" s="22">
        <f t="shared" si="2"/>
        <v>0</v>
      </c>
      <c r="I34" s="22">
        <v>7381</v>
      </c>
      <c r="J34" s="29">
        <f t="shared" si="0"/>
        <v>7008</v>
      </c>
      <c r="K34" s="92">
        <f t="shared" si="0"/>
        <v>7167</v>
      </c>
      <c r="L34" s="29">
        <f t="shared" si="3"/>
        <v>14175</v>
      </c>
      <c r="M34" s="29">
        <v>0</v>
      </c>
      <c r="N34" s="22">
        <v>0</v>
      </c>
      <c r="O34" s="22">
        <v>0</v>
      </c>
      <c r="P34" s="22">
        <f t="shared" si="4"/>
        <v>0</v>
      </c>
    </row>
    <row r="35" spans="1:18" ht="13.5" customHeight="1">
      <c r="A35" s="131" t="s">
        <v>26</v>
      </c>
      <c r="B35" s="22">
        <v>225</v>
      </c>
      <c r="C35" s="22">
        <v>227</v>
      </c>
      <c r="D35" s="22">
        <f t="shared" si="1"/>
        <v>452</v>
      </c>
      <c r="E35" s="22">
        <v>0</v>
      </c>
      <c r="F35" s="22">
        <v>0</v>
      </c>
      <c r="G35" s="22">
        <v>0</v>
      </c>
      <c r="H35" s="22">
        <f t="shared" si="2"/>
        <v>0</v>
      </c>
      <c r="I35" s="22">
        <v>401</v>
      </c>
      <c r="J35" s="29">
        <f t="shared" si="0"/>
        <v>225</v>
      </c>
      <c r="K35" s="92">
        <f t="shared" si="0"/>
        <v>227</v>
      </c>
      <c r="L35" s="29">
        <f t="shared" si="3"/>
        <v>452</v>
      </c>
      <c r="M35" s="29">
        <v>227</v>
      </c>
      <c r="N35" s="22">
        <v>0</v>
      </c>
      <c r="O35" s="22">
        <v>0</v>
      </c>
      <c r="P35" s="22">
        <f t="shared" si="4"/>
        <v>0</v>
      </c>
    </row>
    <row r="36" spans="1:18" ht="12.75" customHeight="1">
      <c r="A36" s="131" t="s">
        <v>27</v>
      </c>
      <c r="B36" s="22">
        <v>17434</v>
      </c>
      <c r="C36" s="22">
        <v>18212</v>
      </c>
      <c r="D36" s="22">
        <f t="shared" si="1"/>
        <v>35646</v>
      </c>
      <c r="E36" s="22">
        <v>0</v>
      </c>
      <c r="F36" s="22">
        <v>0</v>
      </c>
      <c r="G36" s="22">
        <v>0</v>
      </c>
      <c r="H36" s="22">
        <f t="shared" si="2"/>
        <v>0</v>
      </c>
      <c r="I36" s="22">
        <v>17697</v>
      </c>
      <c r="J36" s="29">
        <f t="shared" si="0"/>
        <v>17434</v>
      </c>
      <c r="K36" s="92">
        <f t="shared" si="0"/>
        <v>18212</v>
      </c>
      <c r="L36" s="29">
        <f t="shared" si="3"/>
        <v>35646</v>
      </c>
      <c r="M36" s="29">
        <v>2299</v>
      </c>
      <c r="N36" s="22">
        <v>1580</v>
      </c>
      <c r="O36" s="22">
        <v>0</v>
      </c>
      <c r="P36" s="22">
        <f t="shared" si="4"/>
        <v>1580</v>
      </c>
    </row>
    <row r="37" spans="1:18" ht="24.95" customHeight="1">
      <c r="A37" s="130" t="s">
        <v>51</v>
      </c>
      <c r="B37" s="95">
        <f>SUM(B9:B11)+SUM(B14:B25)</f>
        <v>4273934</v>
      </c>
      <c r="C37" s="95">
        <f>SUM(C9:C11)+SUM(C14:C25)</f>
        <v>4279985</v>
      </c>
      <c r="D37" s="95">
        <f>SUM(D9:D11)+SUM(D14:D25)</f>
        <v>8553919</v>
      </c>
      <c r="E37" s="95"/>
      <c r="F37" s="95">
        <f>SUM(F9:F11)+SUM(F14:F25)</f>
        <v>6006491</v>
      </c>
      <c r="G37" s="95">
        <f>SUM(G9:G11)+SUM(G14:G25)</f>
        <v>6132661</v>
      </c>
      <c r="H37" s="95">
        <f>SUM(H9:H11)+SUM(H14:H25)</f>
        <v>12139152</v>
      </c>
      <c r="I37" s="95"/>
      <c r="J37" s="95">
        <f>SUM(J9:J11)+SUM(J14:J25)</f>
        <v>10280425</v>
      </c>
      <c r="K37" s="95">
        <f>SUM(K9:K11)+SUM(K14:K25)</f>
        <v>10412646</v>
      </c>
      <c r="L37" s="95">
        <f>SUM(L9:L11)+SUM(L14:L25)</f>
        <v>20693071</v>
      </c>
      <c r="M37" s="95"/>
      <c r="N37" s="95">
        <f>SUM(N9:N11)+SUM(N14:N25)</f>
        <v>994</v>
      </c>
      <c r="O37" s="95">
        <f>SUM(O9:O11)+SUM(O14:O25)</f>
        <v>33975</v>
      </c>
      <c r="P37" s="95">
        <f>SUM(P9:P11)+SUM(P14:P25)</f>
        <v>34969</v>
      </c>
      <c r="R37" s="49"/>
    </row>
    <row r="38" spans="1:18" ht="13.5" customHeight="1">
      <c r="A38" s="131" t="s">
        <v>28</v>
      </c>
      <c r="B38" s="23">
        <f>B35+B12+B26+B27+B28+B29</f>
        <v>1254205</v>
      </c>
      <c r="C38" s="23">
        <f>C12+C26+C27+C28+C29+C35</f>
        <v>1246794</v>
      </c>
      <c r="D38" s="23">
        <f>D12+D26+D27+D28+D29+D35</f>
        <v>2500999</v>
      </c>
      <c r="E38" s="23"/>
      <c r="F38" s="23">
        <f>F12+F26+F27+F28+F29+F35</f>
        <v>371329</v>
      </c>
      <c r="G38" s="23">
        <f>G12+G26+G27+G28+G29+G35</f>
        <v>363292</v>
      </c>
      <c r="H38" s="23">
        <f>F38+G38</f>
        <v>734621</v>
      </c>
      <c r="I38" s="23"/>
      <c r="J38" s="23">
        <f>J35+J12+J26+J27+J28+J29</f>
        <v>1625534</v>
      </c>
      <c r="K38" s="23">
        <f>K12+K26+K27+K28+K29+K35</f>
        <v>1610086</v>
      </c>
      <c r="L38" s="23">
        <f>J38+K38</f>
        <v>3235620</v>
      </c>
      <c r="M38" s="23"/>
      <c r="N38" s="23">
        <f>+N12+SUM(N26:N29)+N35</f>
        <v>413</v>
      </c>
      <c r="O38" s="23">
        <f>+O12+SUM(O26:O29)+O35</f>
        <v>0</v>
      </c>
      <c r="P38" s="23">
        <f>+P12+SUM(P26:P29)+P35</f>
        <v>413</v>
      </c>
    </row>
    <row r="39" spans="1:18" ht="13.5" customHeight="1">
      <c r="A39" s="131" t="s">
        <v>29</v>
      </c>
      <c r="B39" s="29">
        <f>B36+B34+B33+B32+B31+B30+B13</f>
        <v>1358646</v>
      </c>
      <c r="C39" s="29">
        <f>C13+C30+C31+C32+C33+C34+C36</f>
        <v>1350506</v>
      </c>
      <c r="D39" s="23">
        <f>B39+C39</f>
        <v>2709152</v>
      </c>
      <c r="E39" s="29"/>
      <c r="F39" s="29">
        <f>F36+F34+F33+F32+F31+F30+F13</f>
        <v>68324</v>
      </c>
      <c r="G39" s="29">
        <f>G36+G34+G33+G32+G31+G30+G13</f>
        <v>72597</v>
      </c>
      <c r="H39" s="23">
        <f>F39+G39</f>
        <v>140921</v>
      </c>
      <c r="I39" s="29"/>
      <c r="J39" s="29">
        <f>J36+J34+J33+J32+J31+J30+J13</f>
        <v>1426970</v>
      </c>
      <c r="K39" s="29">
        <f>K13+K30+K31+K32+K33+K34+K36</f>
        <v>1423103</v>
      </c>
      <c r="L39" s="23">
        <f>J39+K39</f>
        <v>2850073</v>
      </c>
      <c r="M39" s="29"/>
      <c r="N39" s="29">
        <f>+N13+SUM(N30:N34)+N36</f>
        <v>1981</v>
      </c>
      <c r="O39" s="29">
        <f>+O13+SUM(O30:O34)+O36</f>
        <v>54</v>
      </c>
      <c r="P39" s="29">
        <f>+P13+SUM(P30:P34)+P36</f>
        <v>2035</v>
      </c>
    </row>
    <row r="40" spans="1:18" ht="24.95" customHeight="1">
      <c r="A40" s="107" t="s">
        <v>41</v>
      </c>
      <c r="B40" s="108">
        <f t="shared" ref="B40:P40" si="5">SUM(B37:B39)</f>
        <v>6886785</v>
      </c>
      <c r="C40" s="108">
        <f t="shared" si="5"/>
        <v>6877285</v>
      </c>
      <c r="D40" s="108">
        <f t="shared" si="5"/>
        <v>13764070</v>
      </c>
      <c r="E40" s="108"/>
      <c r="F40" s="108">
        <f t="shared" si="5"/>
        <v>6446144</v>
      </c>
      <c r="G40" s="108">
        <f>SUM(G37:G39)</f>
        <v>6568550</v>
      </c>
      <c r="H40" s="108">
        <f t="shared" si="5"/>
        <v>13014694</v>
      </c>
      <c r="I40" s="108"/>
      <c r="J40" s="108">
        <f t="shared" si="5"/>
        <v>13332929</v>
      </c>
      <c r="K40" s="108">
        <f t="shared" si="5"/>
        <v>13445835</v>
      </c>
      <c r="L40" s="108">
        <f>SUM(L37:L39)</f>
        <v>26778764</v>
      </c>
      <c r="M40" s="108"/>
      <c r="N40" s="108">
        <f t="shared" si="5"/>
        <v>3388</v>
      </c>
      <c r="O40" s="108">
        <f t="shared" si="5"/>
        <v>34029</v>
      </c>
      <c r="P40" s="108">
        <f t="shared" si="5"/>
        <v>37417</v>
      </c>
    </row>
    <row r="41" spans="1:18" ht="11.25" customHeight="1"/>
    <row r="42" spans="1:18" s="84" customFormat="1" ht="12" customHeight="1">
      <c r="A42" s="19" t="s">
        <v>58</v>
      </c>
    </row>
  </sheetData>
  <mergeCells count="19">
    <mergeCell ref="P6:P8"/>
    <mergeCell ref="F6:F8"/>
    <mergeCell ref="G6:G8"/>
    <mergeCell ref="H6:H8"/>
    <mergeCell ref="J6:J8"/>
    <mergeCell ref="K6:K8"/>
    <mergeCell ref="L6:L8"/>
    <mergeCell ref="A1:P1"/>
    <mergeCell ref="A2:P2"/>
    <mergeCell ref="A4:A8"/>
    <mergeCell ref="B4:D5"/>
    <mergeCell ref="F4:H5"/>
    <mergeCell ref="J4:L5"/>
    <mergeCell ref="N4:P5"/>
    <mergeCell ref="B6:B8"/>
    <mergeCell ref="C6:C8"/>
    <mergeCell ref="D6:D8"/>
    <mergeCell ref="N6:N8"/>
    <mergeCell ref="O6:O8"/>
  </mergeCells>
  <pageMargins left="0.15748031496062992" right="0.15748031496062992" top="0.78740157480314965" bottom="0.59055118110236227" header="0.11811023622047245" footer="0.31496062992125984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4" zoomScale="80" zoomScaleNormal="80" workbookViewId="0">
      <selection activeCell="L15" activeCellId="1" sqref="O15 L15"/>
    </sheetView>
  </sheetViews>
  <sheetFormatPr defaultColWidth="9.140625" defaultRowHeight="12.6" customHeight="1"/>
  <cols>
    <col min="1" max="1" width="23.42578125" style="21" customWidth="1"/>
    <col min="2" max="4" width="12.7109375" style="21" customWidth="1"/>
    <col min="5" max="5" width="1.28515625" style="21" customWidth="1"/>
    <col min="6" max="8" width="12.7109375" style="21" customWidth="1"/>
    <col min="9" max="9" width="1.28515625" style="21" customWidth="1"/>
    <col min="10" max="12" width="12.7109375" style="21" customWidth="1"/>
    <col min="13" max="13" width="1.28515625" style="21" customWidth="1"/>
    <col min="14" max="16" width="12.7109375" style="21" customWidth="1"/>
    <col min="17" max="17" width="9.140625" style="21"/>
    <col min="18" max="18" width="11.28515625" style="21" bestFit="1" customWidth="1"/>
    <col min="19" max="16384" width="9.140625" style="21"/>
  </cols>
  <sheetData>
    <row r="1" spans="1:16" ht="12.6" customHeight="1">
      <c r="A1" s="172" t="s">
        <v>98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s="1" customFormat="1" ht="12.6" customHeight="1">
      <c r="A2" s="173" t="s">
        <v>99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4" spans="1:16" ht="12.6" customHeight="1">
      <c r="A4" s="169" t="s">
        <v>54</v>
      </c>
      <c r="B4" s="169" t="s">
        <v>34</v>
      </c>
      <c r="C4" s="174"/>
      <c r="D4" s="174"/>
      <c r="E4" s="139"/>
      <c r="F4" s="169" t="s">
        <v>35</v>
      </c>
      <c r="G4" s="174"/>
      <c r="H4" s="174"/>
      <c r="I4" s="139"/>
      <c r="J4" s="169" t="s">
        <v>36</v>
      </c>
      <c r="K4" s="174"/>
      <c r="L4" s="174"/>
      <c r="M4" s="139"/>
      <c r="N4" s="169" t="s">
        <v>37</v>
      </c>
      <c r="O4" s="169"/>
      <c r="P4" s="169"/>
    </row>
    <row r="5" spans="1:16" ht="12.6" customHeight="1">
      <c r="A5" s="170"/>
      <c r="B5" s="175"/>
      <c r="C5" s="175"/>
      <c r="D5" s="175"/>
      <c r="E5" s="140"/>
      <c r="F5" s="175"/>
      <c r="G5" s="175"/>
      <c r="H5" s="175"/>
      <c r="I5" s="140"/>
      <c r="J5" s="175"/>
      <c r="K5" s="175"/>
      <c r="L5" s="175"/>
      <c r="M5" s="140"/>
      <c r="N5" s="170"/>
      <c r="O5" s="170"/>
      <c r="P5" s="170"/>
    </row>
    <row r="6" spans="1:16" ht="12.6" customHeight="1">
      <c r="A6" s="170"/>
      <c r="B6" s="169" t="s">
        <v>38</v>
      </c>
      <c r="C6" s="169" t="s">
        <v>39</v>
      </c>
      <c r="D6" s="169" t="s">
        <v>40</v>
      </c>
      <c r="E6" s="137"/>
      <c r="F6" s="169" t="s">
        <v>38</v>
      </c>
      <c r="G6" s="169" t="s">
        <v>39</v>
      </c>
      <c r="H6" s="169" t="s">
        <v>40</v>
      </c>
      <c r="I6" s="137"/>
      <c r="J6" s="169" t="s">
        <v>38</v>
      </c>
      <c r="K6" s="169" t="s">
        <v>39</v>
      </c>
      <c r="L6" s="169" t="s">
        <v>40</v>
      </c>
      <c r="M6" s="137"/>
      <c r="N6" s="169" t="s">
        <v>38</v>
      </c>
      <c r="O6" s="169" t="s">
        <v>39</v>
      </c>
      <c r="P6" s="169" t="s">
        <v>40</v>
      </c>
    </row>
    <row r="7" spans="1:16" ht="12.6" customHeight="1">
      <c r="A7" s="170"/>
      <c r="B7" s="170"/>
      <c r="C7" s="170"/>
      <c r="D7" s="170"/>
      <c r="E7" s="137"/>
      <c r="F7" s="170"/>
      <c r="G7" s="170"/>
      <c r="H7" s="170"/>
      <c r="I7" s="137"/>
      <c r="J7" s="170"/>
      <c r="K7" s="170"/>
      <c r="L7" s="170"/>
      <c r="M7" s="137"/>
      <c r="N7" s="170"/>
      <c r="O7" s="170"/>
      <c r="P7" s="170"/>
    </row>
    <row r="8" spans="1:16" ht="12.6" customHeight="1">
      <c r="A8" s="171"/>
      <c r="B8" s="171"/>
      <c r="C8" s="171"/>
      <c r="D8" s="171"/>
      <c r="E8" s="138"/>
      <c r="F8" s="171"/>
      <c r="G8" s="171"/>
      <c r="H8" s="171"/>
      <c r="I8" s="138"/>
      <c r="J8" s="171"/>
      <c r="K8" s="171"/>
      <c r="L8" s="171"/>
      <c r="M8" s="138"/>
      <c r="N8" s="171"/>
      <c r="O8" s="171"/>
      <c r="P8" s="171"/>
    </row>
    <row r="9" spans="1:16" ht="13.5" customHeight="1">
      <c r="A9" s="150" t="s">
        <v>0</v>
      </c>
      <c r="B9" s="22">
        <v>774993</v>
      </c>
      <c r="C9" s="22">
        <v>761758</v>
      </c>
      <c r="D9" s="22">
        <f>C9+B9</f>
        <v>1536751</v>
      </c>
      <c r="E9" s="22">
        <v>4253553</v>
      </c>
      <c r="F9" s="22">
        <v>2909468</v>
      </c>
      <c r="G9" s="22">
        <v>3050288</v>
      </c>
      <c r="H9" s="22">
        <f>G9+F9</f>
        <v>5959756</v>
      </c>
      <c r="I9" s="22">
        <v>5932159</v>
      </c>
      <c r="J9" s="29">
        <f>B9+F9</f>
        <v>3684461</v>
      </c>
      <c r="K9" s="92">
        <f>C9+G9</f>
        <v>3812046</v>
      </c>
      <c r="L9" s="29">
        <f>K9+J9</f>
        <v>7496507</v>
      </c>
      <c r="M9" s="29">
        <v>74191</v>
      </c>
      <c r="N9" s="22">
        <v>0</v>
      </c>
      <c r="O9" s="22">
        <v>21880</v>
      </c>
      <c r="P9" s="22">
        <f>O9+N9</f>
        <v>21880</v>
      </c>
    </row>
    <row r="10" spans="1:16" ht="13.5" customHeight="1">
      <c r="A10" s="150" t="s">
        <v>30</v>
      </c>
      <c r="B10" s="22">
        <v>1496654</v>
      </c>
      <c r="C10" s="22">
        <v>1467661</v>
      </c>
      <c r="D10" s="22">
        <f>C10+B10</f>
        <v>2964315</v>
      </c>
      <c r="E10" s="22"/>
      <c r="F10" s="22">
        <v>2634605</v>
      </c>
      <c r="G10" s="22">
        <v>2689539</v>
      </c>
      <c r="H10" s="22">
        <f>G10+F10</f>
        <v>5324144</v>
      </c>
      <c r="I10" s="22"/>
      <c r="J10" s="29">
        <f t="shared" ref="J10:K36" si="0">B10+F10</f>
        <v>4131259</v>
      </c>
      <c r="K10" s="92">
        <f t="shared" si="0"/>
        <v>4157200</v>
      </c>
      <c r="L10" s="29">
        <f>K10+J10</f>
        <v>8288459</v>
      </c>
      <c r="M10" s="29"/>
      <c r="N10" s="22">
        <v>0</v>
      </c>
      <c r="O10" s="22">
        <v>178</v>
      </c>
      <c r="P10" s="22">
        <f>O10+N10</f>
        <v>178</v>
      </c>
    </row>
    <row r="11" spans="1:16" ht="13.5" customHeight="1">
      <c r="A11" s="150" t="s">
        <v>3</v>
      </c>
      <c r="B11" s="22">
        <v>601170</v>
      </c>
      <c r="C11" s="22">
        <v>603570</v>
      </c>
      <c r="D11" s="22">
        <f t="shared" ref="D11:D36" si="1">C11+B11</f>
        <v>1204740</v>
      </c>
      <c r="E11" s="22">
        <v>293594</v>
      </c>
      <c r="F11" s="22">
        <v>456910</v>
      </c>
      <c r="G11" s="22">
        <v>471238</v>
      </c>
      <c r="H11" s="22">
        <f t="shared" ref="H11:H36" si="2">G11+F11</f>
        <v>928148</v>
      </c>
      <c r="I11" s="22">
        <v>750817</v>
      </c>
      <c r="J11" s="29">
        <f t="shared" si="0"/>
        <v>1058080</v>
      </c>
      <c r="K11" s="92">
        <f t="shared" si="0"/>
        <v>1074808</v>
      </c>
      <c r="L11" s="29">
        <f t="shared" ref="L11:L36" si="3">K11+J11</f>
        <v>2132888</v>
      </c>
      <c r="M11" s="29">
        <v>1037</v>
      </c>
      <c r="N11" s="22">
        <v>1071</v>
      </c>
      <c r="O11" s="22">
        <v>1140</v>
      </c>
      <c r="P11" s="22">
        <f t="shared" ref="P11:P36" si="4">O11+N11</f>
        <v>2211</v>
      </c>
    </row>
    <row r="12" spans="1:16" ht="13.5" customHeight="1">
      <c r="A12" s="150" t="s">
        <v>4</v>
      </c>
      <c r="B12" s="22">
        <v>813367</v>
      </c>
      <c r="C12" s="22">
        <v>817627</v>
      </c>
      <c r="D12" s="22">
        <f t="shared" si="1"/>
        <v>1630994</v>
      </c>
      <c r="E12" s="22">
        <v>195577</v>
      </c>
      <c r="F12" s="22">
        <v>406289</v>
      </c>
      <c r="G12" s="22">
        <v>410857</v>
      </c>
      <c r="H12" s="22">
        <f t="shared" si="2"/>
        <v>817146</v>
      </c>
      <c r="I12" s="22">
        <v>808298</v>
      </c>
      <c r="J12" s="29">
        <f t="shared" si="0"/>
        <v>1219656</v>
      </c>
      <c r="K12" s="92">
        <f t="shared" si="0"/>
        <v>1228484</v>
      </c>
      <c r="L12" s="29">
        <f t="shared" si="3"/>
        <v>2448140</v>
      </c>
      <c r="M12" s="29">
        <v>1640</v>
      </c>
      <c r="N12" s="22">
        <v>0</v>
      </c>
      <c r="O12" s="22">
        <v>0</v>
      </c>
      <c r="P12" s="22">
        <f t="shared" si="4"/>
        <v>0</v>
      </c>
    </row>
    <row r="13" spans="1:16" ht="13.5" customHeight="1">
      <c r="A13" s="150" t="s">
        <v>5</v>
      </c>
      <c r="B13" s="22">
        <v>678202</v>
      </c>
      <c r="C13" s="22">
        <v>674959</v>
      </c>
      <c r="D13" s="22">
        <f t="shared" si="1"/>
        <v>1353161</v>
      </c>
      <c r="E13" s="22">
        <v>35335</v>
      </c>
      <c r="F13" s="22">
        <v>58351</v>
      </c>
      <c r="G13" s="22">
        <v>61104</v>
      </c>
      <c r="H13" s="22">
        <f t="shared" si="2"/>
        <v>119455</v>
      </c>
      <c r="I13" s="22">
        <v>568806</v>
      </c>
      <c r="J13" s="29">
        <f t="shared" si="0"/>
        <v>736553</v>
      </c>
      <c r="K13" s="92">
        <f t="shared" si="0"/>
        <v>736063</v>
      </c>
      <c r="L13" s="29">
        <f t="shared" si="3"/>
        <v>1472616</v>
      </c>
      <c r="M13" s="29">
        <v>4324</v>
      </c>
      <c r="N13" s="22">
        <v>0</v>
      </c>
      <c r="O13" s="22">
        <v>0</v>
      </c>
      <c r="P13" s="22">
        <f t="shared" si="4"/>
        <v>0</v>
      </c>
    </row>
    <row r="14" spans="1:16" ht="13.5" customHeight="1">
      <c r="A14" s="150" t="s">
        <v>6</v>
      </c>
      <c r="B14" s="22">
        <v>335324</v>
      </c>
      <c r="C14" s="22">
        <v>340937</v>
      </c>
      <c r="D14" s="22">
        <f t="shared" si="1"/>
        <v>676261</v>
      </c>
      <c r="E14" s="22">
        <v>20364</v>
      </c>
      <c r="F14" s="22">
        <v>44040</v>
      </c>
      <c r="G14" s="22">
        <v>48024</v>
      </c>
      <c r="H14" s="22">
        <f t="shared" si="2"/>
        <v>92064</v>
      </c>
      <c r="I14" s="22">
        <v>298750</v>
      </c>
      <c r="J14" s="29">
        <f t="shared" si="0"/>
        <v>379364</v>
      </c>
      <c r="K14" s="92">
        <f t="shared" si="0"/>
        <v>388961</v>
      </c>
      <c r="L14" s="29">
        <f t="shared" si="3"/>
        <v>768325</v>
      </c>
      <c r="M14" s="29">
        <v>0</v>
      </c>
      <c r="N14" s="22">
        <v>59</v>
      </c>
      <c r="O14" s="22">
        <v>0</v>
      </c>
      <c r="P14" s="22">
        <f t="shared" si="4"/>
        <v>59</v>
      </c>
    </row>
    <row r="15" spans="1:16" ht="13.5" customHeight="1">
      <c r="A15" s="150" t="s">
        <v>7</v>
      </c>
      <c r="B15" s="22">
        <v>452981</v>
      </c>
      <c r="C15" s="22">
        <v>451856</v>
      </c>
      <c r="D15" s="22">
        <f>C15+B15</f>
        <v>904837</v>
      </c>
      <c r="E15" s="22">
        <v>20364</v>
      </c>
      <c r="F15" s="22">
        <v>81056</v>
      </c>
      <c r="G15" s="22">
        <v>77814</v>
      </c>
      <c r="H15" s="22">
        <f>G15+F15</f>
        <v>158870</v>
      </c>
      <c r="I15" s="22">
        <v>298750</v>
      </c>
      <c r="J15" s="29">
        <f t="shared" si="0"/>
        <v>534037</v>
      </c>
      <c r="K15" s="92">
        <f t="shared" si="0"/>
        <v>529670</v>
      </c>
      <c r="L15" s="29">
        <f>K15+J15</f>
        <v>1063707</v>
      </c>
      <c r="M15" s="29">
        <v>0</v>
      </c>
      <c r="N15" s="98">
        <v>0</v>
      </c>
      <c r="O15" s="22">
        <v>16271</v>
      </c>
      <c r="P15" s="22">
        <f>O15+N15</f>
        <v>16271</v>
      </c>
    </row>
    <row r="16" spans="1:16" ht="13.5" customHeight="1">
      <c r="A16" s="150" t="s">
        <v>8</v>
      </c>
      <c r="B16" s="22">
        <v>235414</v>
      </c>
      <c r="C16" s="22">
        <v>240324</v>
      </c>
      <c r="D16" s="22">
        <f t="shared" si="1"/>
        <v>475738</v>
      </c>
      <c r="E16" s="22">
        <v>0</v>
      </c>
      <c r="F16" s="22">
        <v>3086</v>
      </c>
      <c r="G16" s="22">
        <v>5180</v>
      </c>
      <c r="H16" s="22">
        <f t="shared" si="2"/>
        <v>8266</v>
      </c>
      <c r="I16" s="22">
        <v>240717</v>
      </c>
      <c r="J16" s="29">
        <f t="shared" si="0"/>
        <v>238500</v>
      </c>
      <c r="K16" s="92">
        <f t="shared" si="0"/>
        <v>245504</v>
      </c>
      <c r="L16" s="29">
        <f t="shared" si="3"/>
        <v>484004</v>
      </c>
      <c r="M16" s="29">
        <v>0</v>
      </c>
      <c r="N16" s="22">
        <v>0</v>
      </c>
      <c r="O16" s="22">
        <v>0</v>
      </c>
      <c r="P16" s="22">
        <f t="shared" si="4"/>
        <v>0</v>
      </c>
    </row>
    <row r="17" spans="1:16" ht="13.5" customHeight="1">
      <c r="A17" s="150" t="s">
        <v>9</v>
      </c>
      <c r="B17" s="22">
        <v>20145</v>
      </c>
      <c r="C17" s="22">
        <v>18941</v>
      </c>
      <c r="D17" s="22">
        <f t="shared" si="1"/>
        <v>39086</v>
      </c>
      <c r="E17" s="22">
        <v>10967</v>
      </c>
      <c r="F17" s="22">
        <v>36120</v>
      </c>
      <c r="G17" s="22">
        <v>40559</v>
      </c>
      <c r="H17" s="22">
        <f t="shared" si="2"/>
        <v>76679</v>
      </c>
      <c r="I17" s="22">
        <v>19198</v>
      </c>
      <c r="J17" s="29">
        <f t="shared" si="0"/>
        <v>56265</v>
      </c>
      <c r="K17" s="92">
        <f t="shared" si="0"/>
        <v>59500</v>
      </c>
      <c r="L17" s="29">
        <f t="shared" si="3"/>
        <v>115765</v>
      </c>
      <c r="M17" s="29">
        <v>0</v>
      </c>
      <c r="N17" s="22">
        <v>0</v>
      </c>
      <c r="O17" s="22">
        <v>0</v>
      </c>
      <c r="P17" s="22">
        <f t="shared" si="4"/>
        <v>0</v>
      </c>
    </row>
    <row r="18" spans="1:16" ht="13.5" customHeight="1">
      <c r="A18" s="150" t="s">
        <v>10</v>
      </c>
      <c r="B18" s="22">
        <v>132321</v>
      </c>
      <c r="C18" s="22">
        <v>136848</v>
      </c>
      <c r="D18" s="22">
        <f t="shared" si="1"/>
        <v>269169</v>
      </c>
      <c r="E18" s="22">
        <v>110</v>
      </c>
      <c r="F18" s="22">
        <v>0</v>
      </c>
      <c r="G18" s="22">
        <v>0</v>
      </c>
      <c r="H18" s="22">
        <f t="shared" si="2"/>
        <v>0</v>
      </c>
      <c r="I18" s="22">
        <v>95502</v>
      </c>
      <c r="J18" s="29">
        <f t="shared" si="0"/>
        <v>132321</v>
      </c>
      <c r="K18" s="92">
        <f t="shared" si="0"/>
        <v>136848</v>
      </c>
      <c r="L18" s="29">
        <f t="shared" si="3"/>
        <v>269169</v>
      </c>
      <c r="M18" s="29">
        <v>0</v>
      </c>
      <c r="N18" s="22">
        <v>0</v>
      </c>
      <c r="O18" s="22">
        <v>0</v>
      </c>
      <c r="P18" s="22">
        <f t="shared" si="4"/>
        <v>0</v>
      </c>
    </row>
    <row r="19" spans="1:16" ht="13.5" customHeight="1">
      <c r="A19" s="150" t="s">
        <v>11</v>
      </c>
      <c r="B19" s="22">
        <v>110393</v>
      </c>
      <c r="C19" s="22">
        <v>113753</v>
      </c>
      <c r="D19" s="22">
        <f t="shared" si="1"/>
        <v>224146</v>
      </c>
      <c r="E19" s="22">
        <v>0</v>
      </c>
      <c r="F19" s="22">
        <v>0</v>
      </c>
      <c r="G19" s="22">
        <v>0</v>
      </c>
      <c r="H19" s="22">
        <f t="shared" si="2"/>
        <v>0</v>
      </c>
      <c r="I19" s="22">
        <v>87673</v>
      </c>
      <c r="J19" s="29">
        <f t="shared" si="0"/>
        <v>110393</v>
      </c>
      <c r="K19" s="92">
        <f t="shared" si="0"/>
        <v>113753</v>
      </c>
      <c r="L19" s="29">
        <f t="shared" si="3"/>
        <v>224146</v>
      </c>
      <c r="M19" s="29">
        <v>0</v>
      </c>
      <c r="N19" s="22">
        <v>0</v>
      </c>
      <c r="O19" s="22">
        <v>0</v>
      </c>
      <c r="P19" s="22">
        <f t="shared" si="4"/>
        <v>0</v>
      </c>
    </row>
    <row r="20" spans="1:16" ht="13.5" customHeight="1">
      <c r="A20" s="26" t="s">
        <v>12</v>
      </c>
      <c r="B20" s="22">
        <v>21441</v>
      </c>
      <c r="C20" s="22">
        <v>21371</v>
      </c>
      <c r="D20" s="22">
        <f t="shared" si="1"/>
        <v>42812</v>
      </c>
      <c r="E20" s="22">
        <v>3425</v>
      </c>
      <c r="F20" s="22">
        <v>3277</v>
      </c>
      <c r="G20" s="22">
        <v>2905</v>
      </c>
      <c r="H20" s="22">
        <f t="shared" si="2"/>
        <v>6182</v>
      </c>
      <c r="I20" s="22">
        <v>10244</v>
      </c>
      <c r="J20" s="29">
        <f t="shared" si="0"/>
        <v>24718</v>
      </c>
      <c r="K20" s="92">
        <f t="shared" si="0"/>
        <v>24276</v>
      </c>
      <c r="L20" s="29">
        <f t="shared" si="3"/>
        <v>48994</v>
      </c>
      <c r="M20" s="29">
        <v>0</v>
      </c>
      <c r="N20" s="22">
        <v>0</v>
      </c>
      <c r="O20" s="22">
        <v>0</v>
      </c>
      <c r="P20" s="22">
        <f t="shared" si="4"/>
        <v>0</v>
      </c>
    </row>
    <row r="21" spans="1:16" ht="13.5" customHeight="1">
      <c r="A21" s="26" t="s">
        <v>2</v>
      </c>
      <c r="B21" s="22">
        <v>282195</v>
      </c>
      <c r="C21" s="22">
        <v>275249</v>
      </c>
      <c r="D21" s="22">
        <f t="shared" si="1"/>
        <v>557444</v>
      </c>
      <c r="E21" s="22"/>
      <c r="F21" s="22">
        <v>22354</v>
      </c>
      <c r="G21" s="22">
        <v>26652</v>
      </c>
      <c r="H21" s="22">
        <f t="shared" si="2"/>
        <v>49006</v>
      </c>
      <c r="I21" s="22"/>
      <c r="J21" s="29">
        <f t="shared" si="0"/>
        <v>304549</v>
      </c>
      <c r="K21" s="92">
        <f t="shared" si="0"/>
        <v>301901</v>
      </c>
      <c r="L21" s="29">
        <f t="shared" si="3"/>
        <v>606450</v>
      </c>
      <c r="M21" s="29"/>
      <c r="N21" s="22">
        <v>0</v>
      </c>
      <c r="O21" s="22">
        <v>0</v>
      </c>
      <c r="P21" s="22"/>
    </row>
    <row r="22" spans="1:16" ht="13.5" customHeight="1">
      <c r="A22" s="26" t="s">
        <v>13</v>
      </c>
      <c r="B22" s="22">
        <v>47629</v>
      </c>
      <c r="C22" s="22">
        <v>48295</v>
      </c>
      <c r="D22" s="22">
        <f t="shared" si="1"/>
        <v>95924</v>
      </c>
      <c r="E22" s="22">
        <v>4561</v>
      </c>
      <c r="F22" s="22">
        <v>3886</v>
      </c>
      <c r="G22" s="22">
        <v>4508</v>
      </c>
      <c r="H22" s="22">
        <f t="shared" si="2"/>
        <v>8394</v>
      </c>
      <c r="I22" s="22">
        <v>38290</v>
      </c>
      <c r="J22" s="29">
        <f t="shared" si="0"/>
        <v>51515</v>
      </c>
      <c r="K22" s="92">
        <f t="shared" si="0"/>
        <v>52803</v>
      </c>
      <c r="L22" s="29">
        <f t="shared" si="3"/>
        <v>104318</v>
      </c>
      <c r="M22" s="29">
        <v>0</v>
      </c>
      <c r="N22" s="22">
        <v>0</v>
      </c>
      <c r="O22" s="22">
        <v>0</v>
      </c>
      <c r="P22" s="22">
        <f t="shared" si="4"/>
        <v>0</v>
      </c>
    </row>
    <row r="23" spans="1:16" ht="13.5" customHeight="1">
      <c r="A23" s="150" t="s">
        <v>14</v>
      </c>
      <c r="B23" s="151">
        <v>0</v>
      </c>
      <c r="C23" s="151">
        <v>0</v>
      </c>
      <c r="D23" s="22">
        <f t="shared" si="1"/>
        <v>0</v>
      </c>
      <c r="E23" s="22">
        <v>0</v>
      </c>
      <c r="F23" s="151">
        <v>0</v>
      </c>
      <c r="G23" s="151">
        <v>0</v>
      </c>
      <c r="H23" s="22">
        <f t="shared" si="2"/>
        <v>0</v>
      </c>
      <c r="I23" s="22">
        <v>0</v>
      </c>
      <c r="J23" s="29">
        <f t="shared" si="0"/>
        <v>0</v>
      </c>
      <c r="K23" s="92">
        <f t="shared" si="0"/>
        <v>0</v>
      </c>
      <c r="L23" s="29">
        <f t="shared" si="3"/>
        <v>0</v>
      </c>
      <c r="M23" s="29">
        <v>0</v>
      </c>
      <c r="N23" s="22">
        <v>0</v>
      </c>
      <c r="O23" s="22">
        <v>0</v>
      </c>
      <c r="P23" s="22">
        <f t="shared" si="4"/>
        <v>0</v>
      </c>
    </row>
    <row r="24" spans="1:16" ht="13.5" customHeight="1">
      <c r="A24" s="150" t="s">
        <v>15</v>
      </c>
      <c r="B24" s="151">
        <v>0</v>
      </c>
      <c r="C24" s="151">
        <v>0</v>
      </c>
      <c r="D24" s="22">
        <f t="shared" si="1"/>
        <v>0</v>
      </c>
      <c r="E24" s="22">
        <v>0</v>
      </c>
      <c r="F24" s="151">
        <v>0</v>
      </c>
      <c r="G24" s="151">
        <v>0</v>
      </c>
      <c r="H24" s="22">
        <f t="shared" si="2"/>
        <v>0</v>
      </c>
      <c r="I24" s="22">
        <v>0</v>
      </c>
      <c r="J24" s="29">
        <f t="shared" si="0"/>
        <v>0</v>
      </c>
      <c r="K24" s="92">
        <f t="shared" si="0"/>
        <v>0</v>
      </c>
      <c r="L24" s="29">
        <f t="shared" si="3"/>
        <v>0</v>
      </c>
      <c r="M24" s="29">
        <v>0</v>
      </c>
      <c r="N24" s="22">
        <v>0</v>
      </c>
      <c r="O24" s="22">
        <v>0</v>
      </c>
      <c r="P24" s="22">
        <f t="shared" si="4"/>
        <v>0</v>
      </c>
    </row>
    <row r="25" spans="1:16" ht="13.5" customHeight="1">
      <c r="A25" s="150" t="s">
        <v>16</v>
      </c>
      <c r="B25" s="151">
        <v>0</v>
      </c>
      <c r="C25" s="151">
        <v>0</v>
      </c>
      <c r="D25" s="22">
        <f t="shared" si="1"/>
        <v>0</v>
      </c>
      <c r="E25" s="22">
        <v>0</v>
      </c>
      <c r="F25" s="22">
        <v>0</v>
      </c>
      <c r="G25" s="22">
        <v>0</v>
      </c>
      <c r="H25" s="22">
        <f t="shared" si="2"/>
        <v>0</v>
      </c>
      <c r="I25" s="22">
        <v>0</v>
      </c>
      <c r="J25" s="29">
        <f t="shared" si="0"/>
        <v>0</v>
      </c>
      <c r="K25" s="92">
        <f t="shared" si="0"/>
        <v>0</v>
      </c>
      <c r="L25" s="29">
        <f t="shared" si="3"/>
        <v>0</v>
      </c>
      <c r="M25" s="29">
        <v>0</v>
      </c>
      <c r="N25" s="22">
        <v>0</v>
      </c>
      <c r="O25" s="22">
        <v>0</v>
      </c>
      <c r="P25" s="22">
        <f t="shared" si="4"/>
        <v>0</v>
      </c>
    </row>
    <row r="26" spans="1:16" ht="13.5" customHeight="1">
      <c r="A26" s="150" t="s">
        <v>17</v>
      </c>
      <c r="B26" s="22">
        <v>91213</v>
      </c>
      <c r="C26" s="22">
        <v>90100</v>
      </c>
      <c r="D26" s="22">
        <f t="shared" si="1"/>
        <v>181313</v>
      </c>
      <c r="E26" s="22">
        <v>0</v>
      </c>
      <c r="F26" s="22">
        <v>0</v>
      </c>
      <c r="G26" s="22">
        <v>3</v>
      </c>
      <c r="H26" s="22">
        <f t="shared" si="2"/>
        <v>3</v>
      </c>
      <c r="I26" s="22">
        <v>80245</v>
      </c>
      <c r="J26" s="29">
        <f t="shared" si="0"/>
        <v>91213</v>
      </c>
      <c r="K26" s="92">
        <f t="shared" si="0"/>
        <v>90103</v>
      </c>
      <c r="L26" s="29">
        <f t="shared" si="3"/>
        <v>181316</v>
      </c>
      <c r="M26" s="29">
        <v>12151</v>
      </c>
      <c r="N26" s="22">
        <v>554</v>
      </c>
      <c r="O26" s="22">
        <v>0</v>
      </c>
      <c r="P26" s="22">
        <f t="shared" si="4"/>
        <v>554</v>
      </c>
    </row>
    <row r="27" spans="1:16" ht="13.5" customHeight="1">
      <c r="A27" s="150" t="s">
        <v>18</v>
      </c>
      <c r="B27" s="22">
        <v>17937</v>
      </c>
      <c r="C27" s="22">
        <v>20136</v>
      </c>
      <c r="D27" s="22">
        <f t="shared" si="1"/>
        <v>38073</v>
      </c>
      <c r="E27" s="22">
        <v>18</v>
      </c>
      <c r="F27" s="22">
        <v>0</v>
      </c>
      <c r="G27" s="22">
        <v>0</v>
      </c>
      <c r="H27" s="22">
        <f t="shared" si="2"/>
        <v>0</v>
      </c>
      <c r="I27" s="22">
        <v>18659</v>
      </c>
      <c r="J27" s="29">
        <f t="shared" si="0"/>
        <v>17937</v>
      </c>
      <c r="K27" s="92">
        <f t="shared" si="0"/>
        <v>20136</v>
      </c>
      <c r="L27" s="29">
        <f t="shared" si="3"/>
        <v>38073</v>
      </c>
      <c r="M27" s="29">
        <v>0</v>
      </c>
      <c r="N27" s="22">
        <v>0</v>
      </c>
      <c r="O27" s="22">
        <v>0</v>
      </c>
      <c r="P27" s="22">
        <f t="shared" si="4"/>
        <v>0</v>
      </c>
    </row>
    <row r="28" spans="1:16" ht="13.5" customHeight="1">
      <c r="A28" s="150" t="s">
        <v>19</v>
      </c>
      <c r="B28" s="22">
        <v>141912</v>
      </c>
      <c r="C28" s="22">
        <v>145110</v>
      </c>
      <c r="D28" s="22">
        <f t="shared" si="1"/>
        <v>287022</v>
      </c>
      <c r="E28" s="22">
        <v>2</v>
      </c>
      <c r="F28" s="22">
        <v>8</v>
      </c>
      <c r="G28" s="22">
        <v>8</v>
      </c>
      <c r="H28" s="22">
        <f t="shared" si="2"/>
        <v>16</v>
      </c>
      <c r="I28" s="22">
        <v>103772</v>
      </c>
      <c r="J28" s="29">
        <f t="shared" si="0"/>
        <v>141920</v>
      </c>
      <c r="K28" s="92">
        <f t="shared" si="0"/>
        <v>145118</v>
      </c>
      <c r="L28" s="29">
        <f t="shared" si="3"/>
        <v>287038</v>
      </c>
      <c r="M28" s="29">
        <v>4590</v>
      </c>
      <c r="N28" s="22">
        <v>404</v>
      </c>
      <c r="O28" s="22">
        <v>0</v>
      </c>
      <c r="P28" s="22">
        <f t="shared" si="4"/>
        <v>404</v>
      </c>
    </row>
    <row r="29" spans="1:16" ht="13.5" customHeight="1">
      <c r="A29" s="150" t="s">
        <v>20</v>
      </c>
      <c r="B29" s="22">
        <v>235321</v>
      </c>
      <c r="C29" s="22">
        <v>241851</v>
      </c>
      <c r="D29" s="22">
        <f t="shared" si="1"/>
        <v>477172</v>
      </c>
      <c r="E29" s="22">
        <v>2937</v>
      </c>
      <c r="F29" s="22">
        <v>1240</v>
      </c>
      <c r="G29" s="22">
        <v>1538</v>
      </c>
      <c r="H29" s="22">
        <f t="shared" si="2"/>
        <v>2778</v>
      </c>
      <c r="I29" s="22">
        <v>145448</v>
      </c>
      <c r="J29" s="29">
        <f t="shared" si="0"/>
        <v>236561</v>
      </c>
      <c r="K29" s="92">
        <f t="shared" si="0"/>
        <v>243389</v>
      </c>
      <c r="L29" s="29">
        <f t="shared" si="3"/>
        <v>479950</v>
      </c>
      <c r="M29" s="29">
        <v>0</v>
      </c>
      <c r="N29" s="22">
        <v>0</v>
      </c>
      <c r="O29" s="22">
        <v>0</v>
      </c>
      <c r="P29" s="22">
        <f t="shared" si="4"/>
        <v>0</v>
      </c>
    </row>
    <row r="30" spans="1:16" ht="13.5" customHeight="1">
      <c r="A30" s="150" t="s">
        <v>21</v>
      </c>
      <c r="B30" s="22">
        <v>139442</v>
      </c>
      <c r="C30" s="22">
        <v>139277</v>
      </c>
      <c r="D30" s="22">
        <f t="shared" si="1"/>
        <v>278719</v>
      </c>
      <c r="E30" s="22">
        <v>0</v>
      </c>
      <c r="F30" s="22">
        <v>0</v>
      </c>
      <c r="G30" s="22">
        <v>0</v>
      </c>
      <c r="H30" s="22">
        <f t="shared" si="2"/>
        <v>0</v>
      </c>
      <c r="I30" s="22">
        <v>95014</v>
      </c>
      <c r="J30" s="29">
        <f t="shared" si="0"/>
        <v>139442</v>
      </c>
      <c r="K30" s="92">
        <f t="shared" si="0"/>
        <v>139277</v>
      </c>
      <c r="L30" s="29">
        <f t="shared" si="3"/>
        <v>278719</v>
      </c>
      <c r="M30" s="29">
        <v>5493</v>
      </c>
      <c r="N30" s="22">
        <v>133</v>
      </c>
      <c r="O30" s="22">
        <v>0</v>
      </c>
      <c r="P30" s="22">
        <f t="shared" si="4"/>
        <v>133</v>
      </c>
    </row>
    <row r="31" spans="1:16" ht="13.5" customHeight="1">
      <c r="A31" s="150" t="s">
        <v>22</v>
      </c>
      <c r="B31" s="22">
        <v>298665</v>
      </c>
      <c r="C31" s="22">
        <v>300031</v>
      </c>
      <c r="D31" s="22">
        <f t="shared" si="1"/>
        <v>598696</v>
      </c>
      <c r="E31" s="22">
        <v>7641</v>
      </c>
      <c r="F31" s="22">
        <v>10744</v>
      </c>
      <c r="G31" s="22">
        <v>11453</v>
      </c>
      <c r="H31" s="22">
        <f t="shared" si="2"/>
        <v>22197</v>
      </c>
      <c r="I31" s="22">
        <v>280336</v>
      </c>
      <c r="J31" s="29">
        <f t="shared" si="0"/>
        <v>309409</v>
      </c>
      <c r="K31" s="92">
        <f t="shared" si="0"/>
        <v>311484</v>
      </c>
      <c r="L31" s="29">
        <f t="shared" si="3"/>
        <v>620893</v>
      </c>
      <c r="M31" s="29">
        <v>2011</v>
      </c>
      <c r="N31" s="22">
        <v>72</v>
      </c>
      <c r="O31" s="22">
        <v>0</v>
      </c>
      <c r="P31" s="22">
        <f t="shared" si="4"/>
        <v>72</v>
      </c>
    </row>
    <row r="32" spans="1:16" ht="13.5" customHeight="1">
      <c r="A32" s="150" t="s">
        <v>23</v>
      </c>
      <c r="B32" s="22">
        <v>203738</v>
      </c>
      <c r="C32" s="22">
        <v>206794</v>
      </c>
      <c r="D32" s="22">
        <f t="shared" si="1"/>
        <v>410532</v>
      </c>
      <c r="E32" s="22">
        <v>32</v>
      </c>
      <c r="F32" s="22">
        <v>0</v>
      </c>
      <c r="G32" s="22">
        <v>0</v>
      </c>
      <c r="H32" s="22">
        <f t="shared" si="2"/>
        <v>0</v>
      </c>
      <c r="I32" s="22">
        <v>178589</v>
      </c>
      <c r="J32" s="29">
        <f t="shared" si="0"/>
        <v>203738</v>
      </c>
      <c r="K32" s="92">
        <f t="shared" si="0"/>
        <v>206794</v>
      </c>
      <c r="L32" s="29">
        <f t="shared" si="3"/>
        <v>410532</v>
      </c>
      <c r="M32" s="29">
        <v>5056</v>
      </c>
      <c r="N32" s="22">
        <v>171</v>
      </c>
      <c r="O32" s="22">
        <v>0</v>
      </c>
      <c r="P32" s="22">
        <f t="shared" si="4"/>
        <v>171</v>
      </c>
    </row>
    <row r="33" spans="1:18" ht="13.5" customHeight="1">
      <c r="A33" s="150" t="s">
        <v>24</v>
      </c>
      <c r="B33" s="22">
        <v>10619</v>
      </c>
      <c r="C33" s="22">
        <v>10338</v>
      </c>
      <c r="D33" s="22">
        <f t="shared" si="1"/>
        <v>20957</v>
      </c>
      <c r="E33" s="22">
        <v>0</v>
      </c>
      <c r="F33" s="22">
        <v>0</v>
      </c>
      <c r="G33" s="22">
        <v>0</v>
      </c>
      <c r="H33" s="22">
        <f t="shared" si="2"/>
        <v>0</v>
      </c>
      <c r="I33" s="22">
        <v>5114</v>
      </c>
      <c r="J33" s="29">
        <f t="shared" si="0"/>
        <v>10619</v>
      </c>
      <c r="K33" s="92">
        <f t="shared" si="0"/>
        <v>10338</v>
      </c>
      <c r="L33" s="29">
        <f t="shared" si="3"/>
        <v>20957</v>
      </c>
      <c r="M33" s="29">
        <v>0</v>
      </c>
      <c r="N33" s="22">
        <v>0</v>
      </c>
      <c r="O33" s="22">
        <v>0</v>
      </c>
      <c r="P33" s="22">
        <f t="shared" si="4"/>
        <v>0</v>
      </c>
    </row>
    <row r="34" spans="1:18" ht="13.5" customHeight="1">
      <c r="A34" s="150" t="s">
        <v>25</v>
      </c>
      <c r="B34" s="22">
        <v>7578</v>
      </c>
      <c r="C34" s="22">
        <v>7662</v>
      </c>
      <c r="D34" s="22">
        <f t="shared" si="1"/>
        <v>15240</v>
      </c>
      <c r="E34" s="22">
        <v>0</v>
      </c>
      <c r="F34" s="22">
        <v>0</v>
      </c>
      <c r="G34" s="22">
        <v>0</v>
      </c>
      <c r="H34" s="22">
        <f t="shared" si="2"/>
        <v>0</v>
      </c>
      <c r="I34" s="22">
        <v>7381</v>
      </c>
      <c r="J34" s="29">
        <f t="shared" si="0"/>
        <v>7578</v>
      </c>
      <c r="K34" s="92">
        <f t="shared" si="0"/>
        <v>7662</v>
      </c>
      <c r="L34" s="29">
        <f t="shared" si="3"/>
        <v>15240</v>
      </c>
      <c r="M34" s="29">
        <v>0</v>
      </c>
      <c r="N34" s="22">
        <v>0</v>
      </c>
      <c r="O34" s="22">
        <v>0</v>
      </c>
      <c r="P34" s="22">
        <f t="shared" si="4"/>
        <v>0</v>
      </c>
    </row>
    <row r="35" spans="1:18" ht="13.5" customHeight="1">
      <c r="A35" s="150" t="s">
        <v>26</v>
      </c>
      <c r="B35" s="22">
        <v>234</v>
      </c>
      <c r="C35" s="22">
        <v>256</v>
      </c>
      <c r="D35" s="22">
        <f t="shared" si="1"/>
        <v>490</v>
      </c>
      <c r="E35" s="22">
        <v>0</v>
      </c>
      <c r="F35" s="22">
        <v>0</v>
      </c>
      <c r="G35" s="22">
        <v>0</v>
      </c>
      <c r="H35" s="22">
        <f t="shared" si="2"/>
        <v>0</v>
      </c>
      <c r="I35" s="22">
        <v>401</v>
      </c>
      <c r="J35" s="29">
        <f t="shared" si="0"/>
        <v>234</v>
      </c>
      <c r="K35" s="92">
        <f t="shared" si="0"/>
        <v>256</v>
      </c>
      <c r="L35" s="29">
        <f t="shared" si="3"/>
        <v>490</v>
      </c>
      <c r="M35" s="29">
        <v>227</v>
      </c>
      <c r="N35" s="22">
        <v>0</v>
      </c>
      <c r="O35" s="22">
        <v>0</v>
      </c>
      <c r="P35" s="22">
        <f t="shared" si="4"/>
        <v>0</v>
      </c>
    </row>
    <row r="36" spans="1:18" ht="12.75" customHeight="1">
      <c r="A36" s="150" t="s">
        <v>27</v>
      </c>
      <c r="B36" s="22">
        <v>18816</v>
      </c>
      <c r="C36" s="22">
        <v>19535</v>
      </c>
      <c r="D36" s="22">
        <f t="shared" si="1"/>
        <v>38351</v>
      </c>
      <c r="E36" s="22">
        <v>0</v>
      </c>
      <c r="F36" s="22">
        <v>0</v>
      </c>
      <c r="G36" s="22">
        <v>0</v>
      </c>
      <c r="H36" s="22">
        <f t="shared" si="2"/>
        <v>0</v>
      </c>
      <c r="I36" s="22">
        <v>17697</v>
      </c>
      <c r="J36" s="29">
        <f t="shared" si="0"/>
        <v>18816</v>
      </c>
      <c r="K36" s="92">
        <f t="shared" si="0"/>
        <v>19535</v>
      </c>
      <c r="L36" s="29">
        <f t="shared" si="3"/>
        <v>38351</v>
      </c>
      <c r="M36" s="29">
        <v>2299</v>
      </c>
      <c r="N36" s="22">
        <v>1698</v>
      </c>
      <c r="O36" s="22">
        <v>0</v>
      </c>
      <c r="P36" s="22">
        <f t="shared" si="4"/>
        <v>1698</v>
      </c>
    </row>
    <row r="37" spans="1:18" ht="24.95" customHeight="1">
      <c r="A37" s="149" t="s">
        <v>51</v>
      </c>
      <c r="B37" s="95">
        <f>SUM(B9:B11)+SUM(B14:B25)</f>
        <v>4510660</v>
      </c>
      <c r="C37" s="95">
        <f>SUM(C9:C11)+SUM(C14:C25)</f>
        <v>4480563</v>
      </c>
      <c r="D37" s="95">
        <f>SUM(D9:D11)+SUM(D14:D25)</f>
        <v>8991223</v>
      </c>
      <c r="E37" s="95"/>
      <c r="F37" s="95">
        <f>SUM(F9:F11)+SUM(F14:F25)</f>
        <v>6194802</v>
      </c>
      <c r="G37" s="95">
        <f>SUM(G9:G11)+SUM(G14:G25)</f>
        <v>6416707</v>
      </c>
      <c r="H37" s="95">
        <f>SUM(H9:H11)+SUM(H14:H25)</f>
        <v>12611509</v>
      </c>
      <c r="I37" s="95"/>
      <c r="J37" s="95">
        <f>SUM(J9:J11)+SUM(J14:J25)</f>
        <v>10705462</v>
      </c>
      <c r="K37" s="95">
        <f>SUM(K9:K11)+SUM(K14:K25)</f>
        <v>10897270</v>
      </c>
      <c r="L37" s="95">
        <f>SUM(L9:L11)+SUM(L14:L25)</f>
        <v>21602732</v>
      </c>
      <c r="M37" s="95"/>
      <c r="N37" s="95">
        <f>SUM(N9:N11)+SUM(N14:N25)</f>
        <v>1130</v>
      </c>
      <c r="O37" s="95">
        <f>SUM(O9:O11)+SUM(O14:O25)</f>
        <v>39469</v>
      </c>
      <c r="P37" s="95">
        <f>SUM(P9:P11)+SUM(P14:P25)</f>
        <v>40599</v>
      </c>
      <c r="R37" s="49"/>
    </row>
    <row r="38" spans="1:18" ht="13.5" customHeight="1">
      <c r="A38" s="150" t="s">
        <v>28</v>
      </c>
      <c r="B38" s="23">
        <f>B35+B12+B26+B27+B28+B29</f>
        <v>1299984</v>
      </c>
      <c r="C38" s="23">
        <f>C12+C26+C27+C28+C29+C35</f>
        <v>1315080</v>
      </c>
      <c r="D38" s="23">
        <f>D12+D26+D27+D28+D29+D35</f>
        <v>2615064</v>
      </c>
      <c r="E38" s="23"/>
      <c r="F38" s="23">
        <f>F12+F26+F27+F28+F29+F35</f>
        <v>407537</v>
      </c>
      <c r="G38" s="23">
        <f>G12+G26+G27+G28+G29+G35</f>
        <v>412406</v>
      </c>
      <c r="H38" s="23">
        <f>F38+G38</f>
        <v>819943</v>
      </c>
      <c r="I38" s="23"/>
      <c r="J38" s="23">
        <f>J35+J12+J26+J27+J28+J29</f>
        <v>1707521</v>
      </c>
      <c r="K38" s="23">
        <f>K12+K26+K27+K28+K29+K35</f>
        <v>1727486</v>
      </c>
      <c r="L38" s="23">
        <f>J38+K38</f>
        <v>3435007</v>
      </c>
      <c r="M38" s="23"/>
      <c r="N38" s="23">
        <f>+N12+SUM(N26:N29)+N35</f>
        <v>958</v>
      </c>
      <c r="O38" s="23">
        <f>+O12+SUM(O26:O29)+O35</f>
        <v>0</v>
      </c>
      <c r="P38" s="23">
        <f>+P12+SUM(P26:P29)+P35</f>
        <v>958</v>
      </c>
    </row>
    <row r="39" spans="1:18" ht="13.5" customHeight="1">
      <c r="A39" s="150" t="s">
        <v>29</v>
      </c>
      <c r="B39" s="29">
        <f>B36+B34+B33+B32+B31+B30+B13</f>
        <v>1357060</v>
      </c>
      <c r="C39" s="29">
        <f>C13+C30+C31+C32+C33+C34+C36</f>
        <v>1358596</v>
      </c>
      <c r="D39" s="23">
        <f>B39+C39</f>
        <v>2715656</v>
      </c>
      <c r="E39" s="29"/>
      <c r="F39" s="29">
        <f>F36+F34+F33+F32+F31+F30+F13</f>
        <v>69095</v>
      </c>
      <c r="G39" s="29">
        <f>G36+G34+G33+G32+G31+G30+G13</f>
        <v>72557</v>
      </c>
      <c r="H39" s="23">
        <f>F39+G39</f>
        <v>141652</v>
      </c>
      <c r="I39" s="29"/>
      <c r="J39" s="29">
        <f>J36+J34+J33+J32+J31+J30+J13</f>
        <v>1426155</v>
      </c>
      <c r="K39" s="29">
        <f>K13+K30+K31+K32+K33+K34+K36</f>
        <v>1431153</v>
      </c>
      <c r="L39" s="23">
        <f>J39+K39</f>
        <v>2857308</v>
      </c>
      <c r="M39" s="29"/>
      <c r="N39" s="29">
        <f>+N13+SUM(N30:N34)+N36</f>
        <v>2074</v>
      </c>
      <c r="O39" s="29">
        <f>+O13+SUM(O30:O34)+O36</f>
        <v>0</v>
      </c>
      <c r="P39" s="29">
        <f>+P13+SUM(P30:P34)+P36</f>
        <v>2074</v>
      </c>
    </row>
    <row r="40" spans="1:18" ht="24.95" customHeight="1">
      <c r="A40" s="107" t="s">
        <v>41</v>
      </c>
      <c r="B40" s="108">
        <f t="shared" ref="B40:P40" si="5">SUM(B37:B39)</f>
        <v>7167704</v>
      </c>
      <c r="C40" s="108">
        <f t="shared" si="5"/>
        <v>7154239</v>
      </c>
      <c r="D40" s="108">
        <f t="shared" si="5"/>
        <v>14321943</v>
      </c>
      <c r="E40" s="108"/>
      <c r="F40" s="108">
        <f t="shared" si="5"/>
        <v>6671434</v>
      </c>
      <c r="G40" s="108">
        <f>SUM(G37:G39)</f>
        <v>6901670</v>
      </c>
      <c r="H40" s="108">
        <f t="shared" si="5"/>
        <v>13573104</v>
      </c>
      <c r="I40" s="108"/>
      <c r="J40" s="108">
        <f t="shared" si="5"/>
        <v>13839138</v>
      </c>
      <c r="K40" s="108">
        <f t="shared" si="5"/>
        <v>14055909</v>
      </c>
      <c r="L40" s="108">
        <f>SUM(L37:L39)</f>
        <v>27895047</v>
      </c>
      <c r="M40" s="108"/>
      <c r="N40" s="108">
        <f t="shared" si="5"/>
        <v>4162</v>
      </c>
      <c r="O40" s="108">
        <f t="shared" si="5"/>
        <v>39469</v>
      </c>
      <c r="P40" s="108">
        <f t="shared" si="5"/>
        <v>43631</v>
      </c>
    </row>
    <row r="41" spans="1:18" ht="11.25" customHeight="1"/>
    <row r="42" spans="1:18" s="84" customFormat="1" ht="12" customHeight="1">
      <c r="A42" s="19" t="s">
        <v>58</v>
      </c>
    </row>
  </sheetData>
  <mergeCells count="19">
    <mergeCell ref="H6:H8"/>
    <mergeCell ref="J6:J8"/>
    <mergeCell ref="K6:K8"/>
    <mergeCell ref="L6:L8"/>
    <mergeCell ref="A1:P1"/>
    <mergeCell ref="A2:P2"/>
    <mergeCell ref="A4:A8"/>
    <mergeCell ref="B4:D5"/>
    <mergeCell ref="F4:H5"/>
    <mergeCell ref="J4:L5"/>
    <mergeCell ref="N4:P5"/>
    <mergeCell ref="B6:B8"/>
    <mergeCell ref="C6:C8"/>
    <mergeCell ref="D6:D8"/>
    <mergeCell ref="N6:N8"/>
    <mergeCell ref="O6:O8"/>
    <mergeCell ref="P6:P8"/>
    <mergeCell ref="F6:F8"/>
    <mergeCell ref="G6:G8"/>
  </mergeCells>
  <pageMargins left="0.15748031496062992" right="0.15748031496062992" top="0.78740157480314965" bottom="0.59055118110236227" header="0.11811023622047245" footer="0.31496062992125984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Normal="100" workbookViewId="0">
      <selection activeCell="T34" sqref="T34"/>
    </sheetView>
  </sheetViews>
  <sheetFormatPr defaultColWidth="9.140625" defaultRowHeight="12.6" customHeight="1"/>
  <cols>
    <col min="1" max="1" width="23.42578125" style="21" customWidth="1"/>
    <col min="2" max="4" width="12.7109375" style="21" customWidth="1"/>
    <col min="5" max="5" width="1.28515625" style="21" customWidth="1"/>
    <col min="6" max="8" width="12.7109375" style="21" customWidth="1"/>
    <col min="9" max="9" width="1.28515625" style="21" customWidth="1"/>
    <col min="10" max="12" width="12.7109375" style="21" customWidth="1"/>
    <col min="13" max="13" width="1.28515625" style="21" customWidth="1"/>
    <col min="14" max="16" width="12.7109375" style="21" customWidth="1"/>
    <col min="17" max="17" width="9.140625" style="21"/>
    <col min="18" max="18" width="11.28515625" style="21" bestFit="1" customWidth="1"/>
    <col min="19" max="16384" width="9.140625" style="21"/>
  </cols>
  <sheetData>
    <row r="1" spans="1:16" ht="12.6" customHeight="1">
      <c r="A1" s="172" t="s">
        <v>114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s="1" customFormat="1" ht="12.6" customHeight="1">
      <c r="A2" s="173" t="s">
        <v>115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4" spans="1:16" ht="12.6" customHeight="1">
      <c r="A4" s="169" t="s">
        <v>54</v>
      </c>
      <c r="B4" s="169" t="s">
        <v>34</v>
      </c>
      <c r="C4" s="174"/>
      <c r="D4" s="174"/>
      <c r="E4" s="155"/>
      <c r="F4" s="169" t="s">
        <v>35</v>
      </c>
      <c r="G4" s="174"/>
      <c r="H4" s="174"/>
      <c r="I4" s="155"/>
      <c r="J4" s="169" t="s">
        <v>36</v>
      </c>
      <c r="K4" s="174"/>
      <c r="L4" s="174"/>
      <c r="M4" s="155"/>
      <c r="N4" s="169" t="s">
        <v>37</v>
      </c>
      <c r="O4" s="169"/>
      <c r="P4" s="169"/>
    </row>
    <row r="5" spans="1:16" ht="12.6" customHeight="1">
      <c r="A5" s="170"/>
      <c r="B5" s="175"/>
      <c r="C5" s="175"/>
      <c r="D5" s="175"/>
      <c r="E5" s="156"/>
      <c r="F5" s="175"/>
      <c r="G5" s="175"/>
      <c r="H5" s="175"/>
      <c r="I5" s="156"/>
      <c r="J5" s="175"/>
      <c r="K5" s="175"/>
      <c r="L5" s="175"/>
      <c r="M5" s="156"/>
      <c r="N5" s="170"/>
      <c r="O5" s="170"/>
      <c r="P5" s="170"/>
    </row>
    <row r="6" spans="1:16" ht="12.6" customHeight="1">
      <c r="A6" s="170"/>
      <c r="B6" s="169" t="s">
        <v>38</v>
      </c>
      <c r="C6" s="169" t="s">
        <v>39</v>
      </c>
      <c r="D6" s="169" t="s">
        <v>40</v>
      </c>
      <c r="E6" s="153"/>
      <c r="F6" s="169" t="s">
        <v>38</v>
      </c>
      <c r="G6" s="169" t="s">
        <v>39</v>
      </c>
      <c r="H6" s="169" t="s">
        <v>40</v>
      </c>
      <c r="I6" s="153"/>
      <c r="J6" s="169" t="s">
        <v>38</v>
      </c>
      <c r="K6" s="169" t="s">
        <v>39</v>
      </c>
      <c r="L6" s="169" t="s">
        <v>40</v>
      </c>
      <c r="M6" s="153"/>
      <c r="N6" s="169" t="s">
        <v>38</v>
      </c>
      <c r="O6" s="169" t="s">
        <v>39</v>
      </c>
      <c r="P6" s="169" t="s">
        <v>40</v>
      </c>
    </row>
    <row r="7" spans="1:16" ht="12.6" customHeight="1">
      <c r="A7" s="170"/>
      <c r="B7" s="170"/>
      <c r="C7" s="170"/>
      <c r="D7" s="170"/>
      <c r="E7" s="153"/>
      <c r="F7" s="170"/>
      <c r="G7" s="170"/>
      <c r="H7" s="170"/>
      <c r="I7" s="153"/>
      <c r="J7" s="170"/>
      <c r="K7" s="170"/>
      <c r="L7" s="170"/>
      <c r="M7" s="153"/>
      <c r="N7" s="170"/>
      <c r="O7" s="170"/>
      <c r="P7" s="170"/>
    </row>
    <row r="8" spans="1:16" ht="12.6" customHeight="1">
      <c r="A8" s="171"/>
      <c r="B8" s="171"/>
      <c r="C8" s="171"/>
      <c r="D8" s="171"/>
      <c r="E8" s="154"/>
      <c r="F8" s="171"/>
      <c r="G8" s="171"/>
      <c r="H8" s="171"/>
      <c r="I8" s="154"/>
      <c r="J8" s="171"/>
      <c r="K8" s="171"/>
      <c r="L8" s="171"/>
      <c r="M8" s="154"/>
      <c r="N8" s="171"/>
      <c r="O8" s="171"/>
      <c r="P8" s="171"/>
    </row>
    <row r="9" spans="1:16" ht="13.5" customHeight="1">
      <c r="A9" s="166" t="s">
        <v>0</v>
      </c>
      <c r="B9" s="22">
        <v>770485</v>
      </c>
      <c r="C9" s="22">
        <v>774231</v>
      </c>
      <c r="D9" s="22">
        <f>C9+B9</f>
        <v>1544716</v>
      </c>
      <c r="E9" s="22">
        <v>4253553</v>
      </c>
      <c r="F9" s="22">
        <v>3054174</v>
      </c>
      <c r="G9" s="22">
        <v>3152953</v>
      </c>
      <c r="H9" s="22">
        <f>G9+F9</f>
        <v>6207127</v>
      </c>
      <c r="I9" s="22">
        <v>5932159</v>
      </c>
      <c r="J9" s="29">
        <f>B9+F9</f>
        <v>3824659</v>
      </c>
      <c r="K9" s="92">
        <f>C9+G9</f>
        <v>3927184</v>
      </c>
      <c r="L9" s="29">
        <f>K9+J9</f>
        <v>7751843</v>
      </c>
      <c r="M9" s="29">
        <v>74191</v>
      </c>
      <c r="N9" s="22">
        <v>0</v>
      </c>
      <c r="O9" s="22">
        <v>22164</v>
      </c>
      <c r="P9" s="22">
        <f>O9+N9</f>
        <v>22164</v>
      </c>
    </row>
    <row r="10" spans="1:16" ht="13.5" customHeight="1">
      <c r="A10" s="166" t="s">
        <v>30</v>
      </c>
      <c r="B10" s="22">
        <v>1435062</v>
      </c>
      <c r="C10" s="22">
        <v>1424132</v>
      </c>
      <c r="D10" s="22">
        <f>C10+B10</f>
        <v>2859194</v>
      </c>
      <c r="E10" s="22"/>
      <c r="F10" s="22">
        <v>2686855</v>
      </c>
      <c r="G10" s="22">
        <v>2833798</v>
      </c>
      <c r="H10" s="22">
        <f>G10+F10</f>
        <v>5520653</v>
      </c>
      <c r="I10" s="22"/>
      <c r="J10" s="29">
        <f t="shared" ref="J10:K36" si="0">B10+F10</f>
        <v>4121917</v>
      </c>
      <c r="K10" s="92">
        <f t="shared" si="0"/>
        <v>4257930</v>
      </c>
      <c r="L10" s="29">
        <f>K10+J10</f>
        <v>8379847</v>
      </c>
      <c r="M10" s="29"/>
      <c r="N10" s="22">
        <v>121</v>
      </c>
      <c r="O10" s="22">
        <v>508</v>
      </c>
      <c r="P10" s="22">
        <f>O10+N10</f>
        <v>629</v>
      </c>
    </row>
    <row r="11" spans="1:16" ht="13.5" customHeight="1">
      <c r="A11" s="166" t="s">
        <v>3</v>
      </c>
      <c r="B11" s="22">
        <v>576517</v>
      </c>
      <c r="C11" s="22">
        <v>572814</v>
      </c>
      <c r="D11" s="22">
        <f t="shared" ref="D11:D36" si="1">C11+B11</f>
        <v>1149331</v>
      </c>
      <c r="E11" s="22">
        <v>293594</v>
      </c>
      <c r="F11" s="22">
        <v>481250</v>
      </c>
      <c r="G11" s="22">
        <v>490546</v>
      </c>
      <c r="H11" s="22">
        <f t="shared" ref="H11:H36" si="2">G11+F11</f>
        <v>971796</v>
      </c>
      <c r="I11" s="22">
        <v>750817</v>
      </c>
      <c r="J11" s="29">
        <f t="shared" si="0"/>
        <v>1057767</v>
      </c>
      <c r="K11" s="92">
        <f t="shared" si="0"/>
        <v>1063360</v>
      </c>
      <c r="L11" s="29">
        <f t="shared" ref="L11:L36" si="3">K11+J11</f>
        <v>2121127</v>
      </c>
      <c r="M11" s="29">
        <v>1037</v>
      </c>
      <c r="N11" s="22">
        <v>526</v>
      </c>
      <c r="O11" s="22">
        <v>6108</v>
      </c>
      <c r="P11" s="22">
        <f t="shared" ref="P11:P36" si="4">O11+N11</f>
        <v>6634</v>
      </c>
    </row>
    <row r="12" spans="1:16" ht="13.5" customHeight="1">
      <c r="A12" s="166" t="s">
        <v>4</v>
      </c>
      <c r="B12" s="22">
        <v>832363</v>
      </c>
      <c r="C12" s="22">
        <v>816503</v>
      </c>
      <c r="D12" s="22">
        <f t="shared" si="1"/>
        <v>1648866</v>
      </c>
      <c r="E12" s="22">
        <v>195577</v>
      </c>
      <c r="F12" s="22">
        <v>358470</v>
      </c>
      <c r="G12" s="22">
        <v>355954</v>
      </c>
      <c r="H12" s="22">
        <f t="shared" si="2"/>
        <v>714424</v>
      </c>
      <c r="I12" s="22">
        <v>808298</v>
      </c>
      <c r="J12" s="29">
        <f t="shared" si="0"/>
        <v>1190833</v>
      </c>
      <c r="K12" s="92">
        <f t="shared" si="0"/>
        <v>1172457</v>
      </c>
      <c r="L12" s="29">
        <f t="shared" si="3"/>
        <v>2363290</v>
      </c>
      <c r="M12" s="29">
        <v>1640</v>
      </c>
      <c r="N12" s="22">
        <v>0</v>
      </c>
      <c r="O12" s="22">
        <v>847</v>
      </c>
      <c r="P12" s="22">
        <f t="shared" si="4"/>
        <v>847</v>
      </c>
    </row>
    <row r="13" spans="1:16" ht="13.5" customHeight="1">
      <c r="A13" s="166" t="s">
        <v>5</v>
      </c>
      <c r="B13" s="22">
        <v>720058</v>
      </c>
      <c r="C13" s="22">
        <v>710222</v>
      </c>
      <c r="D13" s="22">
        <f t="shared" si="1"/>
        <v>1430280</v>
      </c>
      <c r="E13" s="22">
        <v>35335</v>
      </c>
      <c r="F13" s="22">
        <v>63014</v>
      </c>
      <c r="G13" s="22">
        <v>65086</v>
      </c>
      <c r="H13" s="22">
        <f t="shared" si="2"/>
        <v>128100</v>
      </c>
      <c r="I13" s="22">
        <v>568806</v>
      </c>
      <c r="J13" s="29">
        <f t="shared" si="0"/>
        <v>783072</v>
      </c>
      <c r="K13" s="92">
        <f t="shared" si="0"/>
        <v>775308</v>
      </c>
      <c r="L13" s="29">
        <f t="shared" si="3"/>
        <v>1558380</v>
      </c>
      <c r="M13" s="29">
        <v>4324</v>
      </c>
      <c r="N13" s="22">
        <v>0</v>
      </c>
      <c r="O13" s="22">
        <v>0</v>
      </c>
      <c r="P13" s="22">
        <f t="shared" si="4"/>
        <v>0</v>
      </c>
    </row>
    <row r="14" spans="1:16" ht="13.5" customHeight="1">
      <c r="A14" s="166" t="s">
        <v>6</v>
      </c>
      <c r="B14" s="22">
        <v>330699</v>
      </c>
      <c r="C14" s="22">
        <v>327259</v>
      </c>
      <c r="D14" s="22">
        <f t="shared" si="1"/>
        <v>657958</v>
      </c>
      <c r="E14" s="22">
        <v>20364</v>
      </c>
      <c r="F14" s="22">
        <v>46109</v>
      </c>
      <c r="G14" s="22">
        <v>46620</v>
      </c>
      <c r="H14" s="22">
        <f t="shared" si="2"/>
        <v>92729</v>
      </c>
      <c r="I14" s="22">
        <v>298750</v>
      </c>
      <c r="J14" s="29">
        <f t="shared" si="0"/>
        <v>376808</v>
      </c>
      <c r="K14" s="92">
        <f t="shared" si="0"/>
        <v>373879</v>
      </c>
      <c r="L14" s="29">
        <f t="shared" si="3"/>
        <v>750687</v>
      </c>
      <c r="M14" s="29">
        <v>0</v>
      </c>
      <c r="N14" s="22">
        <v>0</v>
      </c>
      <c r="O14" s="22">
        <v>0</v>
      </c>
      <c r="P14" s="22">
        <f t="shared" si="4"/>
        <v>0</v>
      </c>
    </row>
    <row r="15" spans="1:16" ht="13.5" customHeight="1">
      <c r="A15" s="166" t="s">
        <v>7</v>
      </c>
      <c r="B15" s="22">
        <v>446764</v>
      </c>
      <c r="C15" s="22">
        <v>454756</v>
      </c>
      <c r="D15" s="22">
        <f>C15+B15</f>
        <v>901520</v>
      </c>
      <c r="E15" s="22">
        <v>20364</v>
      </c>
      <c r="F15" s="22">
        <v>83427</v>
      </c>
      <c r="G15" s="22">
        <v>84530</v>
      </c>
      <c r="H15" s="22">
        <f>G15+F15</f>
        <v>167957</v>
      </c>
      <c r="I15" s="22">
        <v>298750</v>
      </c>
      <c r="J15" s="29">
        <f t="shared" si="0"/>
        <v>530191</v>
      </c>
      <c r="K15" s="92">
        <f t="shared" si="0"/>
        <v>539286</v>
      </c>
      <c r="L15" s="29">
        <f>K15+J15</f>
        <v>1069477</v>
      </c>
      <c r="M15" s="29">
        <v>0</v>
      </c>
      <c r="N15" s="98"/>
      <c r="O15" s="22">
        <v>15222</v>
      </c>
      <c r="P15" s="22">
        <f>O15+N15</f>
        <v>15222</v>
      </c>
    </row>
    <row r="16" spans="1:16" ht="13.5" customHeight="1">
      <c r="A16" s="166" t="s">
        <v>8</v>
      </c>
      <c r="B16" s="22">
        <v>225508</v>
      </c>
      <c r="C16" s="22">
        <v>225274</v>
      </c>
      <c r="D16" s="22">
        <f t="shared" si="1"/>
        <v>450782</v>
      </c>
      <c r="E16" s="22">
        <v>0</v>
      </c>
      <c r="F16" s="22">
        <v>2551</v>
      </c>
      <c r="G16" s="22">
        <v>3047</v>
      </c>
      <c r="H16" s="22">
        <f t="shared" si="2"/>
        <v>5598</v>
      </c>
      <c r="I16" s="22">
        <v>240717</v>
      </c>
      <c r="J16" s="29">
        <f t="shared" si="0"/>
        <v>228059</v>
      </c>
      <c r="K16" s="92">
        <f t="shared" si="0"/>
        <v>228321</v>
      </c>
      <c r="L16" s="29">
        <f t="shared" si="3"/>
        <v>456380</v>
      </c>
      <c r="M16" s="29">
        <v>0</v>
      </c>
      <c r="N16" s="22">
        <v>0</v>
      </c>
      <c r="O16" s="22">
        <v>0</v>
      </c>
      <c r="P16" s="22">
        <f t="shared" si="4"/>
        <v>0</v>
      </c>
    </row>
    <row r="17" spans="1:16" ht="13.5" customHeight="1">
      <c r="A17" s="166" t="s">
        <v>9</v>
      </c>
      <c r="B17" s="22">
        <v>18934</v>
      </c>
      <c r="C17" s="22">
        <v>18311</v>
      </c>
      <c r="D17" s="22">
        <f t="shared" si="1"/>
        <v>37245</v>
      </c>
      <c r="E17" s="22">
        <v>10967</v>
      </c>
      <c r="F17" s="22">
        <v>41309</v>
      </c>
      <c r="G17" s="22">
        <v>44381</v>
      </c>
      <c r="H17" s="22">
        <f t="shared" si="2"/>
        <v>85690</v>
      </c>
      <c r="I17" s="22">
        <v>19198</v>
      </c>
      <c r="J17" s="29">
        <f t="shared" si="0"/>
        <v>60243</v>
      </c>
      <c r="K17" s="92">
        <f t="shared" si="0"/>
        <v>62692</v>
      </c>
      <c r="L17" s="29">
        <f t="shared" si="3"/>
        <v>122935</v>
      </c>
      <c r="M17" s="29">
        <v>0</v>
      </c>
      <c r="N17" s="22">
        <v>0</v>
      </c>
      <c r="O17" s="22">
        <v>0</v>
      </c>
      <c r="P17" s="22">
        <f t="shared" si="4"/>
        <v>0</v>
      </c>
    </row>
    <row r="18" spans="1:16" ht="13.5" customHeight="1">
      <c r="A18" s="166" t="s">
        <v>10</v>
      </c>
      <c r="B18" s="22">
        <v>102719</v>
      </c>
      <c r="C18" s="22">
        <v>105018</v>
      </c>
      <c r="D18" s="22">
        <f t="shared" si="1"/>
        <v>207737</v>
      </c>
      <c r="E18" s="22">
        <v>110</v>
      </c>
      <c r="F18" s="22">
        <v>0</v>
      </c>
      <c r="G18" s="22">
        <v>0</v>
      </c>
      <c r="H18" s="22">
        <f t="shared" si="2"/>
        <v>0</v>
      </c>
      <c r="I18" s="22">
        <v>95502</v>
      </c>
      <c r="J18" s="29">
        <f t="shared" si="0"/>
        <v>102719</v>
      </c>
      <c r="K18" s="92">
        <f t="shared" si="0"/>
        <v>105018</v>
      </c>
      <c r="L18" s="29">
        <f t="shared" si="3"/>
        <v>207737</v>
      </c>
      <c r="M18" s="29">
        <v>0</v>
      </c>
      <c r="N18" s="22">
        <v>0</v>
      </c>
      <c r="O18" s="22">
        <v>158</v>
      </c>
      <c r="P18" s="22">
        <f t="shared" si="4"/>
        <v>158</v>
      </c>
    </row>
    <row r="19" spans="1:16" ht="13.5" customHeight="1">
      <c r="A19" s="166" t="s">
        <v>11</v>
      </c>
      <c r="B19" s="22">
        <v>122802</v>
      </c>
      <c r="C19" s="22">
        <v>125140</v>
      </c>
      <c r="D19" s="22">
        <f t="shared" si="1"/>
        <v>247942</v>
      </c>
      <c r="E19" s="22">
        <v>0</v>
      </c>
      <c r="F19" s="22">
        <v>0</v>
      </c>
      <c r="G19" s="22">
        <v>0</v>
      </c>
      <c r="H19" s="22">
        <f t="shared" si="2"/>
        <v>0</v>
      </c>
      <c r="I19" s="22">
        <v>87673</v>
      </c>
      <c r="J19" s="29">
        <f t="shared" si="0"/>
        <v>122802</v>
      </c>
      <c r="K19" s="92">
        <f t="shared" si="0"/>
        <v>125140</v>
      </c>
      <c r="L19" s="29">
        <f t="shared" si="3"/>
        <v>247942</v>
      </c>
      <c r="M19" s="29">
        <v>0</v>
      </c>
      <c r="N19" s="22">
        <v>0</v>
      </c>
      <c r="O19" s="22">
        <v>0</v>
      </c>
      <c r="P19" s="22">
        <f t="shared" si="4"/>
        <v>0</v>
      </c>
    </row>
    <row r="20" spans="1:16" ht="13.5" customHeight="1">
      <c r="A20" s="26" t="s">
        <v>12</v>
      </c>
      <c r="B20" s="22">
        <v>21287</v>
      </c>
      <c r="C20" s="22">
        <v>21206</v>
      </c>
      <c r="D20" s="22">
        <f t="shared" si="1"/>
        <v>42493</v>
      </c>
      <c r="E20" s="22">
        <v>3425</v>
      </c>
      <c r="F20" s="22">
        <v>3490</v>
      </c>
      <c r="G20" s="22">
        <v>2706</v>
      </c>
      <c r="H20" s="22">
        <f t="shared" si="2"/>
        <v>6196</v>
      </c>
      <c r="I20" s="22">
        <v>10244</v>
      </c>
      <c r="J20" s="29">
        <f t="shared" si="0"/>
        <v>24777</v>
      </c>
      <c r="K20" s="92">
        <f t="shared" si="0"/>
        <v>23912</v>
      </c>
      <c r="L20" s="29">
        <f t="shared" si="3"/>
        <v>48689</v>
      </c>
      <c r="M20" s="29">
        <v>0</v>
      </c>
      <c r="N20" s="22">
        <v>0</v>
      </c>
      <c r="O20" s="22">
        <v>0</v>
      </c>
      <c r="P20" s="22">
        <f t="shared" si="4"/>
        <v>0</v>
      </c>
    </row>
    <row r="21" spans="1:16" ht="13.5" customHeight="1">
      <c r="A21" s="26" t="s">
        <v>2</v>
      </c>
      <c r="B21" s="22">
        <v>303533</v>
      </c>
      <c r="C21" s="22">
        <v>302573</v>
      </c>
      <c r="D21" s="22">
        <f t="shared" si="1"/>
        <v>606106</v>
      </c>
      <c r="E21" s="22"/>
      <c r="F21" s="22">
        <v>27004</v>
      </c>
      <c r="G21" s="22">
        <v>29908</v>
      </c>
      <c r="H21" s="22">
        <f t="shared" si="2"/>
        <v>56912</v>
      </c>
      <c r="I21" s="22"/>
      <c r="J21" s="29">
        <f t="shared" si="0"/>
        <v>330537</v>
      </c>
      <c r="K21" s="92">
        <f t="shared" si="0"/>
        <v>332481</v>
      </c>
      <c r="L21" s="29">
        <f t="shared" si="3"/>
        <v>663018</v>
      </c>
      <c r="M21" s="29"/>
      <c r="N21" s="22">
        <v>0</v>
      </c>
      <c r="O21" s="22">
        <v>0</v>
      </c>
      <c r="P21" s="22"/>
    </row>
    <row r="22" spans="1:16" ht="13.5" customHeight="1">
      <c r="A22" s="26" t="s">
        <v>13</v>
      </c>
      <c r="B22" s="22">
        <v>45181</v>
      </c>
      <c r="C22" s="22">
        <v>46599</v>
      </c>
      <c r="D22" s="22">
        <f t="shared" si="1"/>
        <v>91780</v>
      </c>
      <c r="E22" s="22">
        <v>4561</v>
      </c>
      <c r="F22" s="22">
        <v>4585</v>
      </c>
      <c r="G22" s="22">
        <v>4880</v>
      </c>
      <c r="H22" s="22">
        <f t="shared" si="2"/>
        <v>9465</v>
      </c>
      <c r="I22" s="22">
        <v>38290</v>
      </c>
      <c r="J22" s="29">
        <f t="shared" si="0"/>
        <v>49766</v>
      </c>
      <c r="K22" s="92">
        <f t="shared" si="0"/>
        <v>51479</v>
      </c>
      <c r="L22" s="29">
        <f t="shared" si="3"/>
        <v>101245</v>
      </c>
      <c r="M22" s="29">
        <v>0</v>
      </c>
      <c r="N22" s="22">
        <v>0</v>
      </c>
      <c r="O22" s="22">
        <v>0</v>
      </c>
      <c r="P22" s="22">
        <f t="shared" si="4"/>
        <v>0</v>
      </c>
    </row>
    <row r="23" spans="1:16" ht="13.5" customHeight="1">
      <c r="A23" s="166" t="s">
        <v>14</v>
      </c>
      <c r="B23" s="151">
        <v>0</v>
      </c>
      <c r="C23" s="151">
        <v>0</v>
      </c>
      <c r="D23" s="22">
        <f t="shared" si="1"/>
        <v>0</v>
      </c>
      <c r="E23" s="22">
        <v>0</v>
      </c>
      <c r="F23" s="151">
        <v>0</v>
      </c>
      <c r="G23" s="151">
        <v>0</v>
      </c>
      <c r="H23" s="22">
        <f t="shared" si="2"/>
        <v>0</v>
      </c>
      <c r="I23" s="22">
        <v>0</v>
      </c>
      <c r="J23" s="29">
        <f t="shared" si="0"/>
        <v>0</v>
      </c>
      <c r="K23" s="92">
        <f t="shared" si="0"/>
        <v>0</v>
      </c>
      <c r="L23" s="29">
        <f t="shared" si="3"/>
        <v>0</v>
      </c>
      <c r="M23" s="29">
        <v>0</v>
      </c>
      <c r="N23" s="22">
        <v>0</v>
      </c>
      <c r="O23" s="22">
        <v>0</v>
      </c>
      <c r="P23" s="22">
        <f t="shared" si="4"/>
        <v>0</v>
      </c>
    </row>
    <row r="24" spans="1:16" ht="13.5" customHeight="1">
      <c r="A24" s="166" t="s">
        <v>15</v>
      </c>
      <c r="B24" s="151">
        <v>0</v>
      </c>
      <c r="C24" s="151">
        <v>0</v>
      </c>
      <c r="D24" s="22">
        <f t="shared" si="1"/>
        <v>0</v>
      </c>
      <c r="E24" s="22">
        <v>0</v>
      </c>
      <c r="F24" s="151">
        <v>0</v>
      </c>
      <c r="G24" s="151">
        <v>0</v>
      </c>
      <c r="H24" s="22">
        <f t="shared" si="2"/>
        <v>0</v>
      </c>
      <c r="I24" s="22">
        <v>0</v>
      </c>
      <c r="J24" s="29">
        <f t="shared" si="0"/>
        <v>0</v>
      </c>
      <c r="K24" s="92">
        <f t="shared" si="0"/>
        <v>0</v>
      </c>
      <c r="L24" s="29">
        <f t="shared" si="3"/>
        <v>0</v>
      </c>
      <c r="M24" s="29">
        <v>0</v>
      </c>
      <c r="N24" s="22">
        <v>0</v>
      </c>
      <c r="O24" s="22">
        <v>0</v>
      </c>
      <c r="P24" s="22">
        <f t="shared" si="4"/>
        <v>0</v>
      </c>
    </row>
    <row r="25" spans="1:16" ht="13.5" customHeight="1">
      <c r="A25" s="166" t="s">
        <v>16</v>
      </c>
      <c r="B25" s="151">
        <v>0</v>
      </c>
      <c r="C25" s="151">
        <v>0</v>
      </c>
      <c r="D25" s="22">
        <f t="shared" si="1"/>
        <v>0</v>
      </c>
      <c r="E25" s="22">
        <v>0</v>
      </c>
      <c r="F25" s="22">
        <v>0</v>
      </c>
      <c r="G25" s="22">
        <v>0</v>
      </c>
      <c r="H25" s="22">
        <f t="shared" si="2"/>
        <v>0</v>
      </c>
      <c r="I25" s="22">
        <v>0</v>
      </c>
      <c r="J25" s="29">
        <f t="shared" si="0"/>
        <v>0</v>
      </c>
      <c r="K25" s="92">
        <f t="shared" si="0"/>
        <v>0</v>
      </c>
      <c r="L25" s="29">
        <f t="shared" si="3"/>
        <v>0</v>
      </c>
      <c r="M25" s="29">
        <v>0</v>
      </c>
      <c r="N25" s="22">
        <v>0</v>
      </c>
      <c r="O25" s="22">
        <v>0</v>
      </c>
      <c r="P25" s="22">
        <f t="shared" si="4"/>
        <v>0</v>
      </c>
    </row>
    <row r="26" spans="1:16" ht="13.5" customHeight="1">
      <c r="A26" s="166" t="s">
        <v>17</v>
      </c>
      <c r="B26" s="22">
        <v>95472</v>
      </c>
      <c r="C26" s="22">
        <v>95113</v>
      </c>
      <c r="D26" s="22">
        <f t="shared" si="1"/>
        <v>190585</v>
      </c>
      <c r="E26" s="22">
        <v>0</v>
      </c>
      <c r="F26" s="22">
        <v>0</v>
      </c>
      <c r="G26" s="22">
        <v>8</v>
      </c>
      <c r="H26" s="22">
        <f t="shared" si="2"/>
        <v>8</v>
      </c>
      <c r="I26" s="22">
        <v>80245</v>
      </c>
      <c r="J26" s="29">
        <f t="shared" si="0"/>
        <v>95472</v>
      </c>
      <c r="K26" s="92">
        <f t="shared" si="0"/>
        <v>95121</v>
      </c>
      <c r="L26" s="29">
        <f t="shared" si="3"/>
        <v>190593</v>
      </c>
      <c r="M26" s="29">
        <v>12151</v>
      </c>
      <c r="N26" s="22">
        <v>439</v>
      </c>
      <c r="O26" s="22">
        <v>0</v>
      </c>
      <c r="P26" s="22">
        <f t="shared" si="4"/>
        <v>439</v>
      </c>
    </row>
    <row r="27" spans="1:16" ht="13.5" customHeight="1">
      <c r="A27" s="166" t="s">
        <v>18</v>
      </c>
      <c r="B27" s="22">
        <v>18016</v>
      </c>
      <c r="C27" s="22">
        <v>18874</v>
      </c>
      <c r="D27" s="22">
        <f t="shared" si="1"/>
        <v>36890</v>
      </c>
      <c r="E27" s="22">
        <v>18</v>
      </c>
      <c r="F27" s="22">
        <v>0</v>
      </c>
      <c r="G27" s="22">
        <v>0</v>
      </c>
      <c r="H27" s="22">
        <f t="shared" si="2"/>
        <v>0</v>
      </c>
      <c r="I27" s="22">
        <v>18659</v>
      </c>
      <c r="J27" s="29">
        <f t="shared" si="0"/>
        <v>18016</v>
      </c>
      <c r="K27" s="92">
        <f t="shared" si="0"/>
        <v>18874</v>
      </c>
      <c r="L27" s="29">
        <f t="shared" si="3"/>
        <v>36890</v>
      </c>
      <c r="M27" s="29">
        <v>0</v>
      </c>
      <c r="N27" s="22">
        <v>0</v>
      </c>
      <c r="O27" s="22">
        <v>0</v>
      </c>
      <c r="P27" s="22">
        <f t="shared" si="4"/>
        <v>0</v>
      </c>
    </row>
    <row r="28" spans="1:16" ht="13.5" customHeight="1">
      <c r="A28" s="166" t="s">
        <v>19</v>
      </c>
      <c r="B28" s="22">
        <v>139590</v>
      </c>
      <c r="C28" s="22">
        <v>141646</v>
      </c>
      <c r="D28" s="22">
        <f t="shared" si="1"/>
        <v>281236</v>
      </c>
      <c r="E28" s="22">
        <v>2</v>
      </c>
      <c r="F28" s="22">
        <v>772</v>
      </c>
      <c r="G28" s="22">
        <v>779</v>
      </c>
      <c r="H28" s="22">
        <f t="shared" si="2"/>
        <v>1551</v>
      </c>
      <c r="I28" s="22">
        <v>103772</v>
      </c>
      <c r="J28" s="29">
        <f t="shared" si="0"/>
        <v>140362</v>
      </c>
      <c r="K28" s="92">
        <f t="shared" si="0"/>
        <v>142425</v>
      </c>
      <c r="L28" s="29">
        <f t="shared" si="3"/>
        <v>282787</v>
      </c>
      <c r="M28" s="29">
        <v>4590</v>
      </c>
      <c r="N28" s="22">
        <v>175</v>
      </c>
      <c r="O28" s="22">
        <v>144</v>
      </c>
      <c r="P28" s="22">
        <f t="shared" si="4"/>
        <v>319</v>
      </c>
    </row>
    <row r="29" spans="1:16" ht="13.5" customHeight="1">
      <c r="A29" s="166" t="s">
        <v>20</v>
      </c>
      <c r="B29" s="22">
        <v>217167</v>
      </c>
      <c r="C29" s="22">
        <v>223216</v>
      </c>
      <c r="D29" s="22">
        <f t="shared" si="1"/>
        <v>440383</v>
      </c>
      <c r="E29" s="22">
        <v>2937</v>
      </c>
      <c r="F29" s="22">
        <v>2207</v>
      </c>
      <c r="G29" s="22">
        <v>2337</v>
      </c>
      <c r="H29" s="22">
        <f t="shared" si="2"/>
        <v>4544</v>
      </c>
      <c r="I29" s="22">
        <v>145448</v>
      </c>
      <c r="J29" s="29">
        <f t="shared" si="0"/>
        <v>219374</v>
      </c>
      <c r="K29" s="92">
        <f t="shared" si="0"/>
        <v>225553</v>
      </c>
      <c r="L29" s="29">
        <f t="shared" si="3"/>
        <v>444927</v>
      </c>
      <c r="M29" s="29">
        <v>0</v>
      </c>
      <c r="N29" s="22">
        <v>0</v>
      </c>
      <c r="O29" s="22">
        <v>0</v>
      </c>
      <c r="P29" s="22">
        <f t="shared" si="4"/>
        <v>0</v>
      </c>
    </row>
    <row r="30" spans="1:16" ht="13.5" customHeight="1">
      <c r="A30" s="166" t="s">
        <v>21</v>
      </c>
      <c r="B30" s="22">
        <v>146000</v>
      </c>
      <c r="C30" s="22">
        <v>147557</v>
      </c>
      <c r="D30" s="22">
        <f t="shared" si="1"/>
        <v>293557</v>
      </c>
      <c r="E30" s="22">
        <v>0</v>
      </c>
      <c r="F30" s="22">
        <v>227</v>
      </c>
      <c r="G30" s="22">
        <v>214</v>
      </c>
      <c r="H30" s="22">
        <f t="shared" si="2"/>
        <v>441</v>
      </c>
      <c r="I30" s="22">
        <v>95014</v>
      </c>
      <c r="J30" s="29">
        <f t="shared" si="0"/>
        <v>146227</v>
      </c>
      <c r="K30" s="92">
        <f t="shared" si="0"/>
        <v>147771</v>
      </c>
      <c r="L30" s="29">
        <f t="shared" si="3"/>
        <v>293998</v>
      </c>
      <c r="M30" s="29">
        <v>5493</v>
      </c>
      <c r="N30" s="22">
        <v>0</v>
      </c>
      <c r="O30" s="22">
        <v>0</v>
      </c>
      <c r="P30" s="22">
        <f t="shared" si="4"/>
        <v>0</v>
      </c>
    </row>
    <row r="31" spans="1:16" ht="13.5" customHeight="1">
      <c r="A31" s="166" t="s">
        <v>22</v>
      </c>
      <c r="B31" s="22">
        <v>300947</v>
      </c>
      <c r="C31" s="22">
        <v>305723</v>
      </c>
      <c r="D31" s="22">
        <f t="shared" si="1"/>
        <v>606670</v>
      </c>
      <c r="E31" s="22">
        <v>7641</v>
      </c>
      <c r="F31" s="22">
        <v>11270</v>
      </c>
      <c r="G31" s="22">
        <v>12216</v>
      </c>
      <c r="H31" s="22">
        <f t="shared" si="2"/>
        <v>23486</v>
      </c>
      <c r="I31" s="22">
        <v>280336</v>
      </c>
      <c r="J31" s="29">
        <f t="shared" si="0"/>
        <v>312217</v>
      </c>
      <c r="K31" s="92">
        <f t="shared" si="0"/>
        <v>317939</v>
      </c>
      <c r="L31" s="29">
        <f t="shared" si="3"/>
        <v>630156</v>
      </c>
      <c r="M31" s="29">
        <v>2011</v>
      </c>
      <c r="N31" s="22">
        <v>29</v>
      </c>
      <c r="O31" s="22">
        <v>100</v>
      </c>
      <c r="P31" s="22">
        <f t="shared" si="4"/>
        <v>129</v>
      </c>
    </row>
    <row r="32" spans="1:16" ht="13.5" customHeight="1">
      <c r="A32" s="166" t="s">
        <v>23</v>
      </c>
      <c r="B32" s="22">
        <v>236928</v>
      </c>
      <c r="C32" s="22">
        <v>233184</v>
      </c>
      <c r="D32" s="22">
        <f t="shared" si="1"/>
        <v>470112</v>
      </c>
      <c r="E32" s="22">
        <v>32</v>
      </c>
      <c r="F32" s="22">
        <v>719</v>
      </c>
      <c r="G32" s="22">
        <v>737</v>
      </c>
      <c r="H32" s="22">
        <f t="shared" si="2"/>
        <v>1456</v>
      </c>
      <c r="I32" s="22">
        <v>178589</v>
      </c>
      <c r="J32" s="29">
        <f t="shared" si="0"/>
        <v>237647</v>
      </c>
      <c r="K32" s="92">
        <f t="shared" si="0"/>
        <v>233921</v>
      </c>
      <c r="L32" s="29">
        <f t="shared" si="3"/>
        <v>471568</v>
      </c>
      <c r="M32" s="29">
        <v>5056</v>
      </c>
      <c r="N32" s="22">
        <v>120</v>
      </c>
      <c r="O32" s="22">
        <v>51</v>
      </c>
      <c r="P32" s="22">
        <f t="shared" si="4"/>
        <v>171</v>
      </c>
    </row>
    <row r="33" spans="1:18" ht="13.5" customHeight="1">
      <c r="A33" s="166" t="s">
        <v>24</v>
      </c>
      <c r="B33" s="22">
        <v>6486</v>
      </c>
      <c r="C33" s="22">
        <v>6436</v>
      </c>
      <c r="D33" s="22">
        <f t="shared" si="1"/>
        <v>12922</v>
      </c>
      <c r="E33" s="22">
        <v>0</v>
      </c>
      <c r="F33" s="22">
        <v>0</v>
      </c>
      <c r="G33" s="22">
        <v>0</v>
      </c>
      <c r="H33" s="22">
        <f t="shared" si="2"/>
        <v>0</v>
      </c>
      <c r="I33" s="22">
        <v>5114</v>
      </c>
      <c r="J33" s="29">
        <f t="shared" si="0"/>
        <v>6486</v>
      </c>
      <c r="K33" s="92">
        <f t="shared" si="0"/>
        <v>6436</v>
      </c>
      <c r="L33" s="29">
        <f t="shared" si="3"/>
        <v>12922</v>
      </c>
      <c r="M33" s="29">
        <v>0</v>
      </c>
      <c r="N33" s="22">
        <v>0</v>
      </c>
      <c r="O33" s="22">
        <v>0</v>
      </c>
      <c r="P33" s="22">
        <f t="shared" si="4"/>
        <v>0</v>
      </c>
    </row>
    <row r="34" spans="1:18" ht="13.5" customHeight="1">
      <c r="A34" s="166" t="s">
        <v>25</v>
      </c>
      <c r="B34" s="22">
        <v>8217</v>
      </c>
      <c r="C34" s="22">
        <v>8205</v>
      </c>
      <c r="D34" s="22">
        <f t="shared" si="1"/>
        <v>16422</v>
      </c>
      <c r="E34" s="22">
        <v>0</v>
      </c>
      <c r="F34" s="22">
        <v>0</v>
      </c>
      <c r="G34" s="22">
        <v>0</v>
      </c>
      <c r="H34" s="22">
        <f t="shared" si="2"/>
        <v>0</v>
      </c>
      <c r="I34" s="22">
        <v>7381</v>
      </c>
      <c r="J34" s="29">
        <f t="shared" si="0"/>
        <v>8217</v>
      </c>
      <c r="K34" s="92">
        <f t="shared" si="0"/>
        <v>8205</v>
      </c>
      <c r="L34" s="29">
        <f t="shared" si="3"/>
        <v>16422</v>
      </c>
      <c r="M34" s="29">
        <v>0</v>
      </c>
      <c r="N34" s="22">
        <v>0</v>
      </c>
      <c r="O34" s="22">
        <v>0</v>
      </c>
      <c r="P34" s="22">
        <f t="shared" si="4"/>
        <v>0</v>
      </c>
    </row>
    <row r="35" spans="1:18" ht="13.5" customHeight="1">
      <c r="A35" s="166" t="s">
        <v>26</v>
      </c>
      <c r="B35" s="22">
        <v>133</v>
      </c>
      <c r="C35" s="22">
        <v>141</v>
      </c>
      <c r="D35" s="22">
        <f t="shared" si="1"/>
        <v>274</v>
      </c>
      <c r="E35" s="22">
        <v>0</v>
      </c>
      <c r="F35" s="22">
        <v>0</v>
      </c>
      <c r="G35" s="22">
        <v>0</v>
      </c>
      <c r="H35" s="22">
        <f t="shared" si="2"/>
        <v>0</v>
      </c>
      <c r="I35" s="22">
        <v>401</v>
      </c>
      <c r="J35" s="29">
        <f t="shared" si="0"/>
        <v>133</v>
      </c>
      <c r="K35" s="92">
        <f t="shared" si="0"/>
        <v>141</v>
      </c>
      <c r="L35" s="29">
        <f t="shared" si="3"/>
        <v>274</v>
      </c>
      <c r="M35" s="29">
        <v>227</v>
      </c>
      <c r="N35" s="22">
        <v>0</v>
      </c>
      <c r="O35" s="22">
        <v>0</v>
      </c>
      <c r="P35" s="22">
        <f t="shared" si="4"/>
        <v>0</v>
      </c>
    </row>
    <row r="36" spans="1:18" ht="12.75" customHeight="1">
      <c r="A36" s="166" t="s">
        <v>27</v>
      </c>
      <c r="B36" s="22">
        <v>19328.599999999999</v>
      </c>
      <c r="C36" s="22">
        <v>20532.7</v>
      </c>
      <c r="D36" s="22">
        <f t="shared" si="1"/>
        <v>39861.300000000003</v>
      </c>
      <c r="E36" s="22">
        <v>0</v>
      </c>
      <c r="F36" s="22">
        <v>0</v>
      </c>
      <c r="G36" s="22">
        <v>0</v>
      </c>
      <c r="H36" s="22">
        <f t="shared" si="2"/>
        <v>0</v>
      </c>
      <c r="I36" s="22">
        <v>17697</v>
      </c>
      <c r="J36" s="29">
        <f t="shared" si="0"/>
        <v>19328.599999999999</v>
      </c>
      <c r="K36" s="92">
        <f t="shared" si="0"/>
        <v>20532.7</v>
      </c>
      <c r="L36" s="29">
        <f t="shared" si="3"/>
        <v>39861.300000000003</v>
      </c>
      <c r="M36" s="29">
        <v>2299</v>
      </c>
      <c r="N36" s="22">
        <v>1892</v>
      </c>
      <c r="O36" s="22">
        <v>0</v>
      </c>
      <c r="P36" s="22">
        <f t="shared" si="4"/>
        <v>1892</v>
      </c>
    </row>
    <row r="37" spans="1:18" ht="24.95" customHeight="1">
      <c r="A37" s="165" t="s">
        <v>51</v>
      </c>
      <c r="B37" s="95">
        <f>SUM(B9:B11)+SUM(B14:B25)</f>
        <v>4399491</v>
      </c>
      <c r="C37" s="95">
        <f>SUM(C9:C11)+SUM(C14:C25)</f>
        <v>4397313</v>
      </c>
      <c r="D37" s="95">
        <f>SUM(D9:D11)+SUM(D14:D25)</f>
        <v>8796804</v>
      </c>
      <c r="E37" s="95"/>
      <c r="F37" s="95">
        <f>SUM(F9:F11)+SUM(F14:F25)</f>
        <v>6430754</v>
      </c>
      <c r="G37" s="95">
        <f>SUM(G9:G11)+SUM(G14:G25)</f>
        <v>6693369</v>
      </c>
      <c r="H37" s="95">
        <f>SUM(H9:H11)+SUM(H14:H25)</f>
        <v>13124123</v>
      </c>
      <c r="I37" s="95"/>
      <c r="J37" s="95">
        <f>SUM(J9:J11)+SUM(J14:J25)</f>
        <v>10830245</v>
      </c>
      <c r="K37" s="95">
        <f>SUM(K9:K11)+SUM(K14:K25)</f>
        <v>11090682</v>
      </c>
      <c r="L37" s="95">
        <f>SUM(L9:L11)+SUM(L14:L25)</f>
        <v>21920927</v>
      </c>
      <c r="M37" s="95"/>
      <c r="N37" s="95">
        <f>SUM(N9:N11)+SUM(N14:N25)</f>
        <v>647</v>
      </c>
      <c r="O37" s="95">
        <f>SUM(O9:O11)+SUM(O14:O25)</f>
        <v>44160</v>
      </c>
      <c r="P37" s="95">
        <f>SUM(P9:P11)+SUM(P14:P25)</f>
        <v>44807</v>
      </c>
      <c r="R37" s="49"/>
    </row>
    <row r="38" spans="1:18" ht="13.5" customHeight="1">
      <c r="A38" s="166" t="s">
        <v>28</v>
      </c>
      <c r="B38" s="23">
        <f>B35+B12+B26+B27+B28+B29</f>
        <v>1302741</v>
      </c>
      <c r="C38" s="23">
        <f>C12+C26+C27+C28+C29+C35</f>
        <v>1295493</v>
      </c>
      <c r="D38" s="23">
        <f>D12+D26+D27+D28+D29+D35</f>
        <v>2598234</v>
      </c>
      <c r="E38" s="23"/>
      <c r="F38" s="23">
        <f>F12+F26+F27+F28+F29+F35</f>
        <v>361449</v>
      </c>
      <c r="G38" s="23">
        <f>G12+G26+G27+G28+G29+G35</f>
        <v>359078</v>
      </c>
      <c r="H38" s="23">
        <f>F38+G38</f>
        <v>720527</v>
      </c>
      <c r="I38" s="23"/>
      <c r="J38" s="23">
        <f>J35+J12+J26+J27+J28+J29</f>
        <v>1664190</v>
      </c>
      <c r="K38" s="23">
        <f>K12+K26+K27+K28+K29+K35</f>
        <v>1654571</v>
      </c>
      <c r="L38" s="23">
        <f>J38+K38</f>
        <v>3318761</v>
      </c>
      <c r="M38" s="23"/>
      <c r="N38" s="23">
        <f>+N12+SUM(N26:N29)+N35</f>
        <v>614</v>
      </c>
      <c r="O38" s="23">
        <f>+O12+SUM(O26:O29)+O35</f>
        <v>991</v>
      </c>
      <c r="P38" s="23">
        <f>+P12+SUM(P26:P29)+P35</f>
        <v>1605</v>
      </c>
    </row>
    <row r="39" spans="1:18" ht="13.5" customHeight="1">
      <c r="A39" s="166" t="s">
        <v>29</v>
      </c>
      <c r="B39" s="29">
        <f>B36+B34+B33+B32+B31+B30+B13</f>
        <v>1437964.6</v>
      </c>
      <c r="C39" s="29">
        <f>C13+C30+C31+C32+C33+C34+C36</f>
        <v>1431859.7</v>
      </c>
      <c r="D39" s="23">
        <f>B39+C39</f>
        <v>2869824.3</v>
      </c>
      <c r="E39" s="29"/>
      <c r="F39" s="29">
        <f>F36+F34+F33+F32+F31+F30+F13</f>
        <v>75230</v>
      </c>
      <c r="G39" s="29">
        <f>G36+G34+G33+G32+G31+G30+G13</f>
        <v>78253</v>
      </c>
      <c r="H39" s="23">
        <f>F39+G39</f>
        <v>153483</v>
      </c>
      <c r="I39" s="29"/>
      <c r="J39" s="29">
        <f>J36+J34+J33+J32+J31+J30+J13</f>
        <v>1513194.6</v>
      </c>
      <c r="K39" s="29">
        <f>K13+K30+K31+K32+K33+K34+K36</f>
        <v>1510112.7</v>
      </c>
      <c r="L39" s="23">
        <f>J39+K39</f>
        <v>3023307.3</v>
      </c>
      <c r="M39" s="29"/>
      <c r="N39" s="29">
        <f>+N13+SUM(N30:N34)+N36</f>
        <v>2041</v>
      </c>
      <c r="O39" s="29">
        <f>+O13+SUM(O30:O34)+O36</f>
        <v>151</v>
      </c>
      <c r="P39" s="29">
        <f>+P13+SUM(P30:P34)+P36</f>
        <v>2192</v>
      </c>
    </row>
    <row r="40" spans="1:18" ht="24.95" customHeight="1">
      <c r="A40" s="107" t="s">
        <v>41</v>
      </c>
      <c r="B40" s="108">
        <f t="shared" ref="B40:P40" si="5">SUM(B37:B39)</f>
        <v>7140196.5999999996</v>
      </c>
      <c r="C40" s="108">
        <f t="shared" si="5"/>
        <v>7124665.7000000002</v>
      </c>
      <c r="D40" s="108">
        <f t="shared" si="5"/>
        <v>14264862.300000001</v>
      </c>
      <c r="E40" s="108"/>
      <c r="F40" s="108">
        <f t="shared" si="5"/>
        <v>6867433</v>
      </c>
      <c r="G40" s="108">
        <f>SUM(G37:G39)</f>
        <v>7130700</v>
      </c>
      <c r="H40" s="108">
        <f t="shared" si="5"/>
        <v>13998133</v>
      </c>
      <c r="I40" s="108"/>
      <c r="J40" s="108">
        <f t="shared" si="5"/>
        <v>14007629.6</v>
      </c>
      <c r="K40" s="108">
        <f t="shared" si="5"/>
        <v>14255365.699999999</v>
      </c>
      <c r="L40" s="108">
        <f>SUM(L37:L39)</f>
        <v>28262995.300000001</v>
      </c>
      <c r="M40" s="108"/>
      <c r="N40" s="108">
        <f t="shared" si="5"/>
        <v>3302</v>
      </c>
      <c r="O40" s="108">
        <f t="shared" si="5"/>
        <v>45302</v>
      </c>
      <c r="P40" s="108">
        <f t="shared" si="5"/>
        <v>48604</v>
      </c>
    </row>
    <row r="41" spans="1:18" ht="11.25" customHeight="1"/>
    <row r="42" spans="1:18" s="84" customFormat="1" ht="12" customHeight="1">
      <c r="A42" s="19" t="s">
        <v>58</v>
      </c>
    </row>
  </sheetData>
  <mergeCells count="19">
    <mergeCell ref="A1:P1"/>
    <mergeCell ref="A2:P2"/>
    <mergeCell ref="A4:A8"/>
    <mergeCell ref="B4:D5"/>
    <mergeCell ref="F4:H5"/>
    <mergeCell ref="J4:L5"/>
    <mergeCell ref="N4:P5"/>
    <mergeCell ref="B6:B8"/>
    <mergeCell ref="C6:C8"/>
    <mergeCell ref="D6:D8"/>
    <mergeCell ref="N6:N8"/>
    <mergeCell ref="O6:O8"/>
    <mergeCell ref="P6:P8"/>
    <mergeCell ref="F6:F8"/>
    <mergeCell ref="G6:G8"/>
    <mergeCell ref="H6:H8"/>
    <mergeCell ref="J6:J8"/>
    <mergeCell ref="K6:K8"/>
    <mergeCell ref="L6:L8"/>
  </mergeCells>
  <pageMargins left="0.15748031496062992" right="0.15748031496062992" top="0.78740157480314965" bottom="0.59055118110236227" header="0.11811023622047245" footer="0.31496062992125984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="80" zoomScaleNormal="80" zoomScaleSheetLayoutView="98" workbookViewId="0">
      <selection activeCell="M50" sqref="M50"/>
    </sheetView>
  </sheetViews>
  <sheetFormatPr defaultColWidth="9.140625" defaultRowHeight="12" customHeight="1"/>
  <cols>
    <col min="1" max="1" width="23.42578125" style="30" customWidth="1"/>
    <col min="2" max="5" width="15.7109375" style="30" customWidth="1"/>
    <col min="6" max="12" width="13.42578125" style="30" customWidth="1"/>
    <col min="13" max="13" width="9.140625" style="30"/>
    <col min="14" max="14" width="10" style="30" bestFit="1" customWidth="1"/>
    <col min="15" max="15" width="9.140625" style="30"/>
    <col min="16" max="16" width="12" style="30" customWidth="1"/>
    <col min="17" max="16384" width="9.140625" style="30"/>
  </cols>
  <sheetData>
    <row r="1" spans="1:16" s="21" customFormat="1" ht="13.15" customHeight="1">
      <c r="A1" s="176" t="s">
        <v>68</v>
      </c>
      <c r="B1" s="176"/>
      <c r="C1" s="176"/>
      <c r="D1" s="176"/>
      <c r="E1" s="176"/>
      <c r="F1" s="176"/>
      <c r="G1" s="176"/>
      <c r="H1" s="176"/>
      <c r="I1" s="176"/>
      <c r="J1" s="176"/>
      <c r="K1" s="31"/>
      <c r="L1" s="31"/>
    </row>
    <row r="2" spans="1:16" s="21" customFormat="1" ht="13.15" customHeight="1">
      <c r="A2" s="177" t="s">
        <v>69</v>
      </c>
      <c r="B2" s="177"/>
      <c r="C2" s="177"/>
      <c r="D2" s="177"/>
      <c r="E2" s="177"/>
      <c r="F2" s="177"/>
      <c r="G2" s="177"/>
      <c r="H2" s="177"/>
      <c r="I2" s="177"/>
      <c r="J2" s="177"/>
      <c r="K2" s="32"/>
      <c r="L2" s="32"/>
    </row>
    <row r="3" spans="1:16" s="21" customFormat="1" ht="13.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6" ht="12" customHeight="1">
      <c r="A4" s="19"/>
      <c r="B4" s="19"/>
      <c r="C4" s="19"/>
      <c r="D4" s="11"/>
      <c r="E4" s="11" t="s">
        <v>31</v>
      </c>
      <c r="L4" s="11"/>
      <c r="M4" s="11"/>
    </row>
    <row r="5" spans="1:16" ht="26.1" customHeight="1">
      <c r="A5" s="109" t="s">
        <v>60</v>
      </c>
      <c r="B5" s="109" t="s">
        <v>43</v>
      </c>
      <c r="C5" s="109" t="s">
        <v>50</v>
      </c>
      <c r="D5" s="109" t="s">
        <v>61</v>
      </c>
      <c r="E5" s="109" t="s">
        <v>62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" customHeight="1">
      <c r="A6" s="12" t="s">
        <v>0</v>
      </c>
      <c r="B6" s="34">
        <v>130265515</v>
      </c>
      <c r="C6" s="34"/>
      <c r="D6" s="34"/>
      <c r="E6" s="34"/>
      <c r="F6" s="35"/>
      <c r="G6" s="36"/>
    </row>
    <row r="7" spans="1:16" ht="15" customHeight="1">
      <c r="A7" s="12" t="s">
        <v>1</v>
      </c>
      <c r="B7" s="34">
        <v>29964646</v>
      </c>
      <c r="C7" s="34"/>
      <c r="D7" s="34"/>
      <c r="E7" s="34"/>
      <c r="F7" s="35"/>
      <c r="G7" s="36"/>
    </row>
    <row r="8" spans="1:16" ht="15" customHeight="1">
      <c r="A8" s="12" t="s">
        <v>3</v>
      </c>
      <c r="B8" s="34">
        <v>30277790</v>
      </c>
      <c r="C8" s="34"/>
      <c r="D8" s="34"/>
      <c r="E8" s="34"/>
      <c r="F8" s="35"/>
      <c r="G8" s="36"/>
    </row>
    <row r="9" spans="1:16" ht="15" customHeight="1">
      <c r="A9" s="15" t="s">
        <v>4</v>
      </c>
      <c r="B9" s="34">
        <v>7164639</v>
      </c>
      <c r="C9" s="34"/>
      <c r="D9" s="34"/>
      <c r="E9" s="34"/>
      <c r="F9" s="35"/>
      <c r="G9" s="36"/>
    </row>
    <row r="10" spans="1:16" ht="15" customHeight="1">
      <c r="A10" s="12" t="s">
        <v>5</v>
      </c>
      <c r="B10" s="34">
        <v>5480078</v>
      </c>
      <c r="C10" s="34"/>
      <c r="D10" s="34"/>
      <c r="E10" s="34"/>
      <c r="F10" s="35"/>
      <c r="G10" s="36"/>
    </row>
    <row r="11" spans="1:16" ht="15" customHeight="1">
      <c r="A11" s="12" t="s">
        <v>6</v>
      </c>
      <c r="B11" s="34">
        <v>226317</v>
      </c>
      <c r="C11" s="34"/>
      <c r="D11" s="34"/>
      <c r="E11" s="34"/>
      <c r="F11" s="35"/>
      <c r="G11" s="36"/>
    </row>
    <row r="12" spans="1:16" ht="15" customHeight="1">
      <c r="A12" s="104" t="s">
        <v>7</v>
      </c>
      <c r="B12" s="34">
        <v>3532214</v>
      </c>
      <c r="C12" s="37"/>
      <c r="D12" s="34"/>
      <c r="E12" s="34"/>
      <c r="F12" s="35"/>
      <c r="G12" s="36"/>
    </row>
    <row r="13" spans="1:16" ht="15" customHeight="1">
      <c r="A13" s="12" t="s">
        <v>8</v>
      </c>
      <c r="B13" s="34">
        <v>314135</v>
      </c>
      <c r="C13" s="34"/>
      <c r="D13" s="34"/>
      <c r="E13" s="34"/>
      <c r="F13" s="35"/>
      <c r="G13" s="36"/>
    </row>
    <row r="14" spans="1:16" ht="15" customHeight="1">
      <c r="A14" s="12" t="s">
        <v>9</v>
      </c>
      <c r="B14" s="34">
        <v>0</v>
      </c>
      <c r="C14" s="34"/>
      <c r="D14" s="34"/>
      <c r="E14" s="34"/>
      <c r="F14" s="35"/>
      <c r="G14" s="36"/>
    </row>
    <row r="15" spans="1:16" ht="15" customHeight="1">
      <c r="A15" s="12" t="s">
        <v>10</v>
      </c>
      <c r="B15" s="34">
        <v>95006</v>
      </c>
      <c r="C15" s="34"/>
      <c r="D15" s="34"/>
      <c r="E15" s="34"/>
      <c r="F15" s="35"/>
      <c r="G15" s="36"/>
    </row>
    <row r="16" spans="1:16" ht="15" customHeight="1">
      <c r="A16" s="12" t="s">
        <v>11</v>
      </c>
      <c r="B16" s="34">
        <v>290042</v>
      </c>
      <c r="C16" s="34"/>
      <c r="D16" s="34"/>
      <c r="E16" s="38"/>
      <c r="F16" s="35"/>
      <c r="G16" s="36"/>
    </row>
    <row r="17" spans="1:7" ht="15" customHeight="1">
      <c r="A17" s="15" t="s">
        <v>12</v>
      </c>
      <c r="B17" s="34">
        <v>0</v>
      </c>
      <c r="C17" s="34"/>
      <c r="D17" s="34"/>
      <c r="E17" s="38"/>
      <c r="F17" s="35"/>
      <c r="G17" s="36"/>
    </row>
    <row r="18" spans="1:7" s="84" customFormat="1" ht="15" customHeight="1">
      <c r="A18" s="15" t="s">
        <v>2</v>
      </c>
      <c r="B18" s="34">
        <v>7931185</v>
      </c>
      <c r="C18" s="34"/>
      <c r="D18" s="34"/>
      <c r="E18" s="38"/>
      <c r="F18" s="35"/>
      <c r="G18" s="36"/>
    </row>
    <row r="19" spans="1:7" ht="15" customHeight="1">
      <c r="A19" s="15" t="s">
        <v>13</v>
      </c>
      <c r="B19" s="34">
        <v>791</v>
      </c>
      <c r="C19" s="38"/>
      <c r="D19" s="38"/>
      <c r="E19" s="34"/>
      <c r="F19" s="35"/>
      <c r="G19" s="36"/>
    </row>
    <row r="20" spans="1:7" ht="15" customHeight="1">
      <c r="A20" s="12" t="s">
        <v>14</v>
      </c>
      <c r="B20" s="34">
        <v>0</v>
      </c>
      <c r="C20" s="34"/>
      <c r="D20" s="34"/>
      <c r="E20" s="34"/>
      <c r="F20" s="35"/>
      <c r="G20" s="36"/>
    </row>
    <row r="21" spans="1:7" ht="15" customHeight="1">
      <c r="A21" s="12" t="s">
        <v>15</v>
      </c>
      <c r="B21" s="34">
        <v>0</v>
      </c>
      <c r="C21" s="34"/>
      <c r="D21" s="34"/>
      <c r="E21" s="34"/>
      <c r="F21" s="35"/>
      <c r="G21" s="36"/>
    </row>
    <row r="22" spans="1:7" ht="15" customHeight="1">
      <c r="A22" s="12" t="s">
        <v>16</v>
      </c>
      <c r="B22" s="34">
        <v>0</v>
      </c>
      <c r="C22" s="34"/>
      <c r="D22" s="34"/>
      <c r="E22" s="34"/>
      <c r="F22" s="35"/>
      <c r="G22" s="36"/>
    </row>
    <row r="23" spans="1:7" ht="15" customHeight="1">
      <c r="A23" s="12" t="s">
        <v>17</v>
      </c>
      <c r="B23" s="34">
        <v>975905</v>
      </c>
      <c r="C23" s="34"/>
      <c r="D23" s="34"/>
      <c r="E23" s="34"/>
      <c r="F23" s="35"/>
      <c r="G23" s="36"/>
    </row>
    <row r="24" spans="1:7" ht="15" customHeight="1">
      <c r="A24" s="12" t="s">
        <v>18</v>
      </c>
      <c r="B24" s="34">
        <v>19208</v>
      </c>
      <c r="C24" s="34"/>
      <c r="D24" s="34"/>
      <c r="E24" s="34"/>
      <c r="F24" s="35"/>
      <c r="G24" s="36"/>
    </row>
    <row r="25" spans="1:7" ht="15" customHeight="1">
      <c r="A25" s="12" t="s">
        <v>19</v>
      </c>
      <c r="B25" s="34">
        <v>574666</v>
      </c>
      <c r="C25" s="34"/>
      <c r="D25" s="34"/>
      <c r="E25" s="34"/>
      <c r="F25" s="35"/>
      <c r="G25" s="36"/>
    </row>
    <row r="26" spans="1:7" ht="15" customHeight="1">
      <c r="A26" s="12" t="s">
        <v>20</v>
      </c>
      <c r="B26" s="34">
        <v>940278</v>
      </c>
      <c r="C26" s="34"/>
      <c r="D26" s="34"/>
      <c r="E26" s="34"/>
      <c r="F26" s="35"/>
      <c r="G26" s="36"/>
    </row>
    <row r="27" spans="1:7" ht="15" customHeight="1">
      <c r="A27" s="12" t="s">
        <v>21</v>
      </c>
      <c r="B27" s="34">
        <v>1044826</v>
      </c>
      <c r="C27" s="34"/>
      <c r="D27" s="34"/>
      <c r="E27" s="34"/>
      <c r="F27" s="35"/>
      <c r="G27" s="36"/>
    </row>
    <row r="28" spans="1:7" ht="15" customHeight="1">
      <c r="A28" s="12" t="s">
        <v>22</v>
      </c>
      <c r="B28" s="34">
        <v>1279968</v>
      </c>
      <c r="C28" s="34"/>
      <c r="D28" s="34"/>
      <c r="E28" s="34"/>
      <c r="F28" s="35"/>
      <c r="G28" s="36"/>
    </row>
    <row r="29" spans="1:7" ht="15" customHeight="1">
      <c r="A29" s="12" t="s">
        <v>23</v>
      </c>
      <c r="B29" s="34">
        <v>350968</v>
      </c>
      <c r="C29" s="34"/>
      <c r="D29" s="34"/>
      <c r="E29" s="34"/>
      <c r="F29" s="35"/>
      <c r="G29" s="36"/>
    </row>
    <row r="30" spans="1:7" ht="15" customHeight="1">
      <c r="A30" s="12" t="s">
        <v>24</v>
      </c>
      <c r="B30" s="34">
        <v>63620</v>
      </c>
      <c r="C30" s="34"/>
      <c r="D30" s="34"/>
      <c r="E30" s="34"/>
      <c r="F30" s="35"/>
      <c r="G30" s="36"/>
    </row>
    <row r="31" spans="1:7" ht="15" customHeight="1">
      <c r="A31" s="12" t="s">
        <v>25</v>
      </c>
      <c r="B31" s="34">
        <v>37035</v>
      </c>
      <c r="C31" s="34"/>
      <c r="D31" s="34"/>
      <c r="E31" s="34"/>
      <c r="F31" s="35"/>
      <c r="G31" s="36"/>
    </row>
    <row r="32" spans="1:7" ht="15" customHeight="1">
      <c r="A32" s="12" t="s">
        <v>26</v>
      </c>
      <c r="B32" s="34">
        <v>0</v>
      </c>
      <c r="C32" s="34"/>
      <c r="D32" s="34"/>
      <c r="E32" s="34"/>
      <c r="F32" s="35"/>
      <c r="G32" s="36"/>
    </row>
    <row r="33" spans="1:13" ht="15" customHeight="1">
      <c r="A33" s="12" t="s">
        <v>27</v>
      </c>
      <c r="B33" s="34">
        <v>102569</v>
      </c>
      <c r="C33" s="34"/>
      <c r="D33" s="34"/>
      <c r="E33" s="34"/>
      <c r="F33" s="35"/>
      <c r="G33" s="36"/>
    </row>
    <row r="34" spans="1:13" ht="24.95" customHeight="1">
      <c r="A34" s="80" t="s">
        <v>32</v>
      </c>
      <c r="B34" s="81">
        <f>SUM(B6:B8)+SUM(B11:B22)</f>
        <v>202897641</v>
      </c>
      <c r="C34" s="81">
        <f>SUM(C6:C8)+SUM(C11:C22)</f>
        <v>0</v>
      </c>
      <c r="D34" s="81">
        <f>SUM(D6:D8)+SUM(D11:D22)</f>
        <v>0</v>
      </c>
      <c r="E34" s="81">
        <f>SUM(E6:E8)+SUM(E11:E22)</f>
        <v>0</v>
      </c>
    </row>
    <row r="35" spans="1:13" ht="15" customHeight="1">
      <c r="A35" s="12" t="s">
        <v>28</v>
      </c>
      <c r="B35" s="39">
        <f>B9+SUM(B23:B26)+B32</f>
        <v>9674696</v>
      </c>
      <c r="C35" s="39">
        <f>C9+SUM(C23:C26)+C32</f>
        <v>0</v>
      </c>
      <c r="D35" s="39">
        <f>D9+SUM(D23:D26)+D32</f>
        <v>0</v>
      </c>
      <c r="E35" s="39">
        <f>E9+SUM(E23:E26)+E32</f>
        <v>0</v>
      </c>
    </row>
    <row r="36" spans="1:13" ht="15" customHeight="1">
      <c r="A36" s="12" t="s">
        <v>29</v>
      </c>
      <c r="B36" s="39">
        <f>B10+SUM(B27:B31)+B33</f>
        <v>8359064</v>
      </c>
      <c r="C36" s="39">
        <f>C10+SUM(C27:C31)+C33</f>
        <v>0</v>
      </c>
      <c r="D36" s="39">
        <f>D10+SUM(D27:D31)+D33</f>
        <v>0</v>
      </c>
      <c r="E36" s="39">
        <f>E10+SUM(E27:E31)+E33</f>
        <v>0</v>
      </c>
    </row>
    <row r="37" spans="1:13" ht="24.95" customHeight="1">
      <c r="A37" s="105" t="s">
        <v>33</v>
      </c>
      <c r="B37" s="106">
        <f>SUM(B34:B36)</f>
        <v>220931401</v>
      </c>
      <c r="C37" s="106">
        <f t="shared" ref="C37:E37" si="0">SUM(C34:C36)</f>
        <v>0</v>
      </c>
      <c r="D37" s="106">
        <f t="shared" si="0"/>
        <v>0</v>
      </c>
      <c r="E37" s="106">
        <f t="shared" si="0"/>
        <v>0</v>
      </c>
    </row>
    <row r="38" spans="1:13" ht="12" customHeight="1">
      <c r="A38" s="19"/>
    </row>
    <row r="39" spans="1:13" ht="12" customHeight="1">
      <c r="A39" s="19" t="s">
        <v>58</v>
      </c>
      <c r="B39" s="9"/>
      <c r="C39" s="9"/>
      <c r="D39" s="9"/>
      <c r="E39" s="9"/>
      <c r="F39" s="9"/>
      <c r="G39" s="9"/>
      <c r="H39" s="9"/>
    </row>
    <row r="40" spans="1:13" ht="12" customHeight="1">
      <c r="M40" s="40"/>
    </row>
    <row r="41" spans="1:13" ht="12" customHeight="1">
      <c r="M41" s="40"/>
    </row>
    <row r="42" spans="1:13" ht="12" customHeight="1">
      <c r="M42" s="40"/>
    </row>
    <row r="43" spans="1:13" ht="12" customHeight="1">
      <c r="M43" s="40"/>
    </row>
    <row r="44" spans="1:13" ht="12" customHeight="1">
      <c r="M44" s="40"/>
    </row>
    <row r="45" spans="1:13" ht="12" customHeight="1">
      <c r="M45" s="40"/>
    </row>
    <row r="46" spans="1:13" ht="12" customHeight="1">
      <c r="M46" s="40"/>
    </row>
    <row r="47" spans="1:13" ht="12" customHeight="1">
      <c r="M47" s="40"/>
    </row>
  </sheetData>
  <mergeCells count="2">
    <mergeCell ref="A1:J1"/>
    <mergeCell ref="A2:J2"/>
  </mergeCells>
  <pageMargins left="0.55118110236220474" right="0.35433070866141736" top="0.78740157480314965" bottom="0.59055118110236227" header="0.51181102362204722" footer="0.31496062992125984"/>
  <pageSetup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002320203AA24F8CA54687D377F9CE" ma:contentTypeVersion="3" ma:contentTypeDescription="Create a new document." ma:contentTypeScope="" ma:versionID="d5a57833c44b1f36e2fd510dee1b2da7">
  <xsd:schema xmlns:xsd="http://www.w3.org/2001/XMLSchema" xmlns:xs="http://www.w3.org/2001/XMLSchema" xmlns:p="http://schemas.microsoft.com/office/2006/metadata/properties" xmlns:ns2="87a5e874-6846-4ae2-8075-353de41dc3a4" targetNamespace="http://schemas.microsoft.com/office/2006/metadata/properties" ma:root="true" ma:fieldsID="679744aea7822e07ee6650cf623f9918" ns2:_="">
    <xsd:import namespace="87a5e874-6846-4ae2-8075-353de41dc3a4"/>
    <xsd:element name="properties">
      <xsd:complexType>
        <xsd:sequence>
          <xsd:element name="documentManagement">
            <xsd:complexType>
              <xsd:all>
                <xsd:element ref="ns2:Tahun_x002f_Year"/>
                <xsd:element ref="ns2:Data_x0020_Sukuan_x002f_Quartery_x0020_Statistic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e874-6846-4ae2-8075-353de41dc3a4" elementFormDefault="qualified">
    <xsd:import namespace="http://schemas.microsoft.com/office/2006/documentManagement/types"/>
    <xsd:import namespace="http://schemas.microsoft.com/office/infopath/2007/PartnerControls"/>
    <xsd:element name="Tahun_x002f_Year" ma:index="4" ma:displayName="Tahun/Year" ma:format="Dropdown" ma:internalName="Tahun_x002f_Year" ma:readOnly="false">
      <xsd:simpleType>
        <xsd:restriction base="dms:Choice">
          <xsd:enumeration value="2030"/>
          <xsd:enumeration value="2029"/>
          <xsd:enumeration value="2028"/>
          <xsd:enumeration value="2027"/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ata_x0020_Sukuan_x002f_Quartery_x0020_Statistic" ma:index="5" ma:displayName="Data Sukuan/Quarterly Statistic" ma:format="Dropdown" ma:internalName="Data_x0020_Sukuan_x002f_Quartery_x0020_Statistic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Sukuan_x002f_Quartery_x0020_Statistic xmlns="87a5e874-6846-4ae2-8075-353de41dc3a4">Suku/Quarter I, II, III &amp; IV</Data_x0020_Sukuan_x002f_Quartery_x0020_Statistic>
    <Tahun_x002f_Year xmlns="87a5e874-6846-4ae2-8075-353de41dc3a4">2019</Tahun_x002f_Year>
  </documentManagement>
</p:properties>
</file>

<file path=customXml/itemProps1.xml><?xml version="1.0" encoding="utf-8"?>
<ds:datastoreItem xmlns:ds="http://schemas.openxmlformats.org/officeDocument/2006/customXml" ds:itemID="{10E91F2A-DEF2-4B58-BC1C-1F73AEDD6E80}"/>
</file>

<file path=customXml/itemProps2.xml><?xml version="1.0" encoding="utf-8"?>
<ds:datastoreItem xmlns:ds="http://schemas.openxmlformats.org/officeDocument/2006/customXml" ds:itemID="{DE1A1439-BDAB-47FE-A5A0-CB49746B52FC}"/>
</file>

<file path=customXml/itemProps3.xml><?xml version="1.0" encoding="utf-8"?>
<ds:datastoreItem xmlns:ds="http://schemas.openxmlformats.org/officeDocument/2006/customXml" ds:itemID="{E01A262C-3368-4F67-A29F-97FECCD892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12</vt:i4>
      </vt:variant>
    </vt:vector>
  </HeadingPairs>
  <TitlesOfParts>
    <vt:vector size="44" baseType="lpstr">
      <vt:lpstr>J4.4 Q1 2019</vt:lpstr>
      <vt:lpstr>J4.4 Q2 2019</vt:lpstr>
      <vt:lpstr>J4.4 Q3 2019</vt:lpstr>
      <vt:lpstr>J4.4 Q4 2019</vt:lpstr>
      <vt:lpstr>J4.5 Q1 2019</vt:lpstr>
      <vt:lpstr>J4.5 Q2 2019</vt:lpstr>
      <vt:lpstr>J4.5 Q3 2019</vt:lpstr>
      <vt:lpstr>J4.5 Q4 2019</vt:lpstr>
      <vt:lpstr>J4.6 Q1 2019</vt:lpstr>
      <vt:lpstr>J4.6 Q2 2019</vt:lpstr>
      <vt:lpstr>J4.6 Q3 2019</vt:lpstr>
      <vt:lpstr>J4.6 Q4 2019</vt:lpstr>
      <vt:lpstr>J4.7 Q1 2019</vt:lpstr>
      <vt:lpstr>J4.7 Q2 2019</vt:lpstr>
      <vt:lpstr>J4.7 Q3 2019</vt:lpstr>
      <vt:lpstr>J4.7 Q4 2019</vt:lpstr>
      <vt:lpstr>J4.8 Q1 2019</vt:lpstr>
      <vt:lpstr>J4.8 Q2 2019</vt:lpstr>
      <vt:lpstr>J4.8 Q3 2019</vt:lpstr>
      <vt:lpstr>J4.8 Q4 2019</vt:lpstr>
      <vt:lpstr>J4.9 Q1 2019</vt:lpstr>
      <vt:lpstr>J4.9 Q2 2019</vt:lpstr>
      <vt:lpstr>J4.9 Q3 2019</vt:lpstr>
      <vt:lpstr>J4.9 Q4 2019</vt:lpstr>
      <vt:lpstr>J4.10 Q1 2019</vt:lpstr>
      <vt:lpstr>J4.10 Q2 2019</vt:lpstr>
      <vt:lpstr>J4.10 Q3 2019</vt:lpstr>
      <vt:lpstr>J4.10 Q4 2019</vt:lpstr>
      <vt:lpstr>J4.11 Q1 2019</vt:lpstr>
      <vt:lpstr>J4.11 Q2 2019</vt:lpstr>
      <vt:lpstr>J4.11 Q3 2019</vt:lpstr>
      <vt:lpstr>J4.11 Q4 2019 </vt:lpstr>
      <vt:lpstr>'J4.11 Q1 2019'!Print_Area</vt:lpstr>
      <vt:lpstr>'J4.11 Q2 2019'!Print_Area</vt:lpstr>
      <vt:lpstr>'J4.11 Q3 2019'!Print_Area</vt:lpstr>
      <vt:lpstr>'J4.11 Q4 2019 '!Print_Area</vt:lpstr>
      <vt:lpstr>'J4.5 Q1 2019'!Print_Area</vt:lpstr>
      <vt:lpstr>'J4.5 Q2 2019'!Print_Area</vt:lpstr>
      <vt:lpstr>'J4.5 Q3 2019'!Print_Area</vt:lpstr>
      <vt:lpstr>'J4.5 Q4 2019'!Print_Area</vt:lpstr>
      <vt:lpstr>'J4.7 Q1 2019'!Print_Area</vt:lpstr>
      <vt:lpstr>'J4.7 Q2 2019'!Print_Area</vt:lpstr>
      <vt:lpstr>'J4.7 Q3 2019'!Print_Area</vt:lpstr>
      <vt:lpstr>'J4.7 Q4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Mohamad Fazli Bin Othman</dc:creator>
  <cp:lastModifiedBy>Mohamad Fazli Bin Othman</cp:lastModifiedBy>
  <cp:lastPrinted>2020-02-17T03:54:41Z</cp:lastPrinted>
  <dcterms:created xsi:type="dcterms:W3CDTF">2018-03-12T01:31:54Z</dcterms:created>
  <dcterms:modified xsi:type="dcterms:W3CDTF">2020-02-17T03:55:03Z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0x01010034002320203AA24F8CA54687D377F9CE</vt:lpwstr>
  </property>
</Properties>
</file>