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fazli\Desktop\"/>
    </mc:Choice>
  </mc:AlternateContent>
  <bookViews>
    <workbookView xWindow="0" yWindow="0" windowWidth="21600" windowHeight="9030" firstSheet="9" activeTab="13"/>
  </bookViews>
  <sheets>
    <sheet name="J 4.4 2016 (Q1-Q3)" sheetId="25" r:id="rId1"/>
    <sheet name="J 4.4 2016 (Q1-Q4)" sheetId="1" r:id="rId2"/>
    <sheet name="J 4.5 2016 (Q1)" sheetId="2" r:id="rId3"/>
    <sheet name="J 4.5 2016 (Q2)" sheetId="14" r:id="rId4"/>
    <sheet name="J 4.5 2016 (Q3)" sheetId="15" r:id="rId5"/>
    <sheet name="J 4.5 2016 (Q4)" sheetId="10" r:id="rId6"/>
    <sheet name="J 4.6 2016 (Q1-Q3)" sheetId="26" r:id="rId7"/>
    <sheet name="J 4.6 2016 (Q1-Q4)" sheetId="3" r:id="rId8"/>
    <sheet name="J 4.7 2016 (Q1)" sheetId="11" r:id="rId9"/>
    <sheet name="J 4.7 2016 (Q2)" sheetId="16" r:id="rId10"/>
    <sheet name="J 4.7 2016 (Q3)" sheetId="17" r:id="rId11"/>
    <sheet name="J 4.7 2016 (Q4)" sheetId="7" r:id="rId12"/>
    <sheet name="J 4.8 2016 (Q1-Q3)" sheetId="27" r:id="rId13"/>
    <sheet name="J 4.8 2016 (Q1-Q4)" sheetId="4" r:id="rId14"/>
    <sheet name="J 4.9 2016 (Q1)" sheetId="12" r:id="rId15"/>
    <sheet name="J 4.9 2016 (Q2)" sheetId="18" r:id="rId16"/>
    <sheet name="J 4.9 2016 (Q3)" sheetId="19" r:id="rId17"/>
    <sheet name="J 4.9 2016 (Q4)" sheetId="8" r:id="rId18"/>
    <sheet name="J 4.10 2016 (Q1-Q3)" sheetId="28" r:id="rId19"/>
    <sheet name="J 4.10 2016 (Q1-Q4)" sheetId="5" r:id="rId20"/>
    <sheet name="J 4.11 2016 (Q1)" sheetId="13" r:id="rId21"/>
    <sheet name="J 4.11 2016 (Q2)" sheetId="21" r:id="rId22"/>
    <sheet name="J 4.11 2016 (Q3)" sheetId="20" r:id="rId23"/>
    <sheet name="J 4.11 2016 (Q4)" sheetId="6" r:id="rId24"/>
  </sheets>
  <definedNames>
    <definedName name="_xlnm.Print_Area" localSheetId="20">'J 4.11 2016 (Q1)'!$A$1:$M$42</definedName>
    <definedName name="_xlnm.Print_Area" localSheetId="21">'J 4.11 2016 (Q2)'!$A$1:$M$42</definedName>
    <definedName name="_xlnm.Print_Area" localSheetId="22">'J 4.11 2016 (Q3)'!$A$1:$M$42</definedName>
    <definedName name="_xlnm.Print_Area" localSheetId="23">'J 4.11 2016 (Q4)'!$A$1:$M$42</definedName>
    <definedName name="_xlnm.Print_Area" localSheetId="2">'J 4.5 2016 (Q1)'!$A$1:$Q$42</definedName>
    <definedName name="_xlnm.Print_Area" localSheetId="3">'J 4.5 2016 (Q2)'!$A$1:$Q$42</definedName>
    <definedName name="_xlnm.Print_Area" localSheetId="4">'J 4.5 2016 (Q3)'!$A$1:$Q$42</definedName>
    <definedName name="_xlnm.Print_Area" localSheetId="5">'J 4.5 2016 (Q4)'!$A$1:$Q$42</definedName>
    <definedName name="_xlnm.Print_Area" localSheetId="8">'J 4.7 2016 (Q1)'!$A$1:$Q$44</definedName>
    <definedName name="_xlnm.Print_Area" localSheetId="9">'J 4.7 2016 (Q2)'!$A$1:$Q$44</definedName>
    <definedName name="_xlnm.Print_Area" localSheetId="10">'J 4.7 2016 (Q3)'!$A$1:$Q$44</definedName>
    <definedName name="_xlnm.Print_Area" localSheetId="11">'J 4.7 2016 (Q4)'!$A$1:$Q$44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28" l="1"/>
  <c r="B36" i="28"/>
  <c r="B35" i="28"/>
  <c r="B34" i="28"/>
  <c r="E36" i="28" l="1"/>
  <c r="D36" i="28"/>
  <c r="E35" i="28"/>
  <c r="D35" i="28"/>
  <c r="C35" i="28"/>
  <c r="E34" i="28"/>
  <c r="D34" i="28"/>
  <c r="C34" i="28"/>
  <c r="C37" i="28" s="1"/>
  <c r="B37" i="28"/>
  <c r="E34" i="27"/>
  <c r="D34" i="27"/>
  <c r="C34" i="27"/>
  <c r="B34" i="27"/>
  <c r="E33" i="27"/>
  <c r="D33" i="27"/>
  <c r="C33" i="27"/>
  <c r="B33" i="27"/>
  <c r="E32" i="27"/>
  <c r="E35" i="27" s="1"/>
  <c r="D32" i="27"/>
  <c r="D35" i="27" s="1"/>
  <c r="C32" i="27"/>
  <c r="C35" i="27" s="1"/>
  <c r="B32" i="27"/>
  <c r="B35" i="27" s="1"/>
  <c r="E36" i="26"/>
  <c r="D36" i="26"/>
  <c r="C36" i="26"/>
  <c r="B36" i="26"/>
  <c r="E35" i="26"/>
  <c r="D35" i="26"/>
  <c r="C35" i="26"/>
  <c r="B35" i="26"/>
  <c r="E34" i="26"/>
  <c r="E37" i="26" s="1"/>
  <c r="D34" i="26"/>
  <c r="D37" i="26" s="1"/>
  <c r="C34" i="26"/>
  <c r="C37" i="26" s="1"/>
  <c r="B34" i="26"/>
  <c r="B37" i="26" s="1"/>
  <c r="E35" i="25"/>
  <c r="D35" i="25"/>
  <c r="C35" i="25"/>
  <c r="B35" i="25"/>
  <c r="E34" i="25"/>
  <c r="D34" i="25"/>
  <c r="C34" i="25"/>
  <c r="B34" i="25"/>
  <c r="E33" i="25"/>
  <c r="E36" i="25" s="1"/>
  <c r="D33" i="25"/>
  <c r="D36" i="25" s="1"/>
  <c r="C33" i="25"/>
  <c r="C36" i="25" s="1"/>
  <c r="B33" i="25"/>
  <c r="B36" i="25" s="1"/>
  <c r="G39" i="21"/>
  <c r="F39" i="21"/>
  <c r="C39" i="21"/>
  <c r="B39" i="21"/>
  <c r="G38" i="21"/>
  <c r="F38" i="21"/>
  <c r="C38" i="21"/>
  <c r="B38" i="21"/>
  <c r="G37" i="21"/>
  <c r="G40" i="21" s="1"/>
  <c r="F37" i="21"/>
  <c r="F40" i="21" s="1"/>
  <c r="C37" i="21"/>
  <c r="C40" i="21" s="1"/>
  <c r="B37" i="21"/>
  <c r="B40" i="21" s="1"/>
  <c r="K36" i="21"/>
  <c r="J36" i="21"/>
  <c r="H36" i="21"/>
  <c r="D36" i="21"/>
  <c r="K35" i="21"/>
  <c r="J35" i="21"/>
  <c r="H35" i="21"/>
  <c r="D35" i="21"/>
  <c r="K34" i="21"/>
  <c r="J34" i="21"/>
  <c r="H34" i="21"/>
  <c r="D34" i="21"/>
  <c r="K33" i="21"/>
  <c r="L33" i="21" s="1"/>
  <c r="J33" i="21"/>
  <c r="H33" i="21"/>
  <c r="D33" i="21"/>
  <c r="K32" i="21"/>
  <c r="L32" i="21" s="1"/>
  <c r="J32" i="21"/>
  <c r="H32" i="21"/>
  <c r="D32" i="21"/>
  <c r="K31" i="21"/>
  <c r="L31" i="21" s="1"/>
  <c r="J31" i="21"/>
  <c r="H31" i="21"/>
  <c r="D31" i="21"/>
  <c r="K30" i="21"/>
  <c r="L30" i="21" s="1"/>
  <c r="J30" i="21"/>
  <c r="H30" i="21"/>
  <c r="D30" i="21"/>
  <c r="K29" i="21"/>
  <c r="J29" i="21"/>
  <c r="L29" i="21" s="1"/>
  <c r="H29" i="21"/>
  <c r="D29" i="21"/>
  <c r="K28" i="21"/>
  <c r="J28" i="21"/>
  <c r="H28" i="21"/>
  <c r="D28" i="21"/>
  <c r="K27" i="21"/>
  <c r="J27" i="21"/>
  <c r="H27" i="21"/>
  <c r="D27" i="21"/>
  <c r="K26" i="21"/>
  <c r="J26" i="21"/>
  <c r="H26" i="21"/>
  <c r="D26" i="21"/>
  <c r="K25" i="21"/>
  <c r="J25" i="21"/>
  <c r="L25" i="21" s="1"/>
  <c r="H25" i="21"/>
  <c r="D25" i="21"/>
  <c r="K24" i="21"/>
  <c r="J24" i="21"/>
  <c r="H24" i="21"/>
  <c r="D24" i="21"/>
  <c r="K23" i="21"/>
  <c r="J23" i="21"/>
  <c r="H23" i="21"/>
  <c r="D23" i="21"/>
  <c r="K22" i="21"/>
  <c r="J22" i="21"/>
  <c r="H22" i="21"/>
  <c r="D22" i="21"/>
  <c r="K21" i="21"/>
  <c r="J21" i="21"/>
  <c r="H21" i="21"/>
  <c r="D21" i="21"/>
  <c r="K20" i="21"/>
  <c r="J20" i="21"/>
  <c r="H20" i="21"/>
  <c r="D20" i="21"/>
  <c r="K19" i="21"/>
  <c r="J19" i="21"/>
  <c r="H19" i="21"/>
  <c r="D19" i="21"/>
  <c r="K18" i="21"/>
  <c r="J18" i="21"/>
  <c r="H18" i="21"/>
  <c r="D18" i="21"/>
  <c r="K17" i="21"/>
  <c r="J17" i="21"/>
  <c r="H17" i="21"/>
  <c r="D17" i="21"/>
  <c r="K16" i="21"/>
  <c r="J16" i="21"/>
  <c r="H16" i="21"/>
  <c r="D16" i="21"/>
  <c r="K15" i="21"/>
  <c r="J15" i="21"/>
  <c r="H15" i="21"/>
  <c r="D15" i="21"/>
  <c r="K14" i="21"/>
  <c r="K39" i="21" s="1"/>
  <c r="J14" i="21"/>
  <c r="H14" i="21"/>
  <c r="D14" i="21"/>
  <c r="K13" i="21"/>
  <c r="L13" i="21" s="1"/>
  <c r="J13" i="21"/>
  <c r="H13" i="21"/>
  <c r="D13" i="21"/>
  <c r="D38" i="21" s="1"/>
  <c r="K12" i="21"/>
  <c r="L12" i="21" s="1"/>
  <c r="J12" i="21"/>
  <c r="H12" i="21"/>
  <c r="D12" i="21"/>
  <c r="K11" i="21"/>
  <c r="L11" i="21" s="1"/>
  <c r="J11" i="21"/>
  <c r="H11" i="21"/>
  <c r="D11" i="21"/>
  <c r="K10" i="21"/>
  <c r="L10" i="21" s="1"/>
  <c r="J10" i="21"/>
  <c r="H10" i="21"/>
  <c r="D10" i="21"/>
  <c r="K9" i="21"/>
  <c r="J9" i="21"/>
  <c r="H9" i="21"/>
  <c r="H37" i="21" s="1"/>
  <c r="D9" i="21"/>
  <c r="G39" i="20"/>
  <c r="F39" i="20"/>
  <c r="C39" i="20"/>
  <c r="B39" i="20"/>
  <c r="G38" i="20"/>
  <c r="F38" i="20"/>
  <c r="C38" i="20"/>
  <c r="B38" i="20"/>
  <c r="G37" i="20"/>
  <c r="G40" i="20" s="1"/>
  <c r="F37" i="20"/>
  <c r="F40" i="20" s="1"/>
  <c r="C37" i="20"/>
  <c r="C40" i="20" s="1"/>
  <c r="B37" i="20"/>
  <c r="B40" i="20" s="1"/>
  <c r="K36" i="20"/>
  <c r="J36" i="20"/>
  <c r="H36" i="20"/>
  <c r="D36" i="20"/>
  <c r="K35" i="20"/>
  <c r="J35" i="20"/>
  <c r="H35" i="20"/>
  <c r="D35" i="20"/>
  <c r="K34" i="20"/>
  <c r="J34" i="20"/>
  <c r="H34" i="20"/>
  <c r="D34" i="20"/>
  <c r="D39" i="20" s="1"/>
  <c r="K33" i="20"/>
  <c r="J33" i="20"/>
  <c r="H33" i="20"/>
  <c r="D33" i="20"/>
  <c r="K32" i="20"/>
  <c r="J32" i="20"/>
  <c r="L32" i="20" s="1"/>
  <c r="H32" i="20"/>
  <c r="D32" i="20"/>
  <c r="K31" i="20"/>
  <c r="J31" i="20"/>
  <c r="H31" i="20"/>
  <c r="D31" i="20"/>
  <c r="K30" i="20"/>
  <c r="J30" i="20"/>
  <c r="H30" i="20"/>
  <c r="D30" i="20"/>
  <c r="K29" i="20"/>
  <c r="J29" i="20"/>
  <c r="H29" i="20"/>
  <c r="D29" i="20"/>
  <c r="K28" i="20"/>
  <c r="J28" i="20"/>
  <c r="L28" i="20" s="1"/>
  <c r="H28" i="20"/>
  <c r="D28" i="20"/>
  <c r="K27" i="20"/>
  <c r="J27" i="20"/>
  <c r="H27" i="20"/>
  <c r="D27" i="20"/>
  <c r="K26" i="20"/>
  <c r="J26" i="20"/>
  <c r="H26" i="20"/>
  <c r="D26" i="20"/>
  <c r="K25" i="20"/>
  <c r="J25" i="20"/>
  <c r="H25" i="20"/>
  <c r="D25" i="20"/>
  <c r="K24" i="20"/>
  <c r="J24" i="20"/>
  <c r="H24" i="20"/>
  <c r="D24" i="20"/>
  <c r="K23" i="20"/>
  <c r="J23" i="20"/>
  <c r="H23" i="20"/>
  <c r="D23" i="20"/>
  <c r="K22" i="20"/>
  <c r="J22" i="20"/>
  <c r="H22" i="20"/>
  <c r="D22" i="20"/>
  <c r="K21" i="20"/>
  <c r="L21" i="20" s="1"/>
  <c r="J21" i="20"/>
  <c r="H21" i="20"/>
  <c r="D21" i="20"/>
  <c r="K20" i="20"/>
  <c r="J20" i="20"/>
  <c r="H20" i="20"/>
  <c r="D20" i="20"/>
  <c r="K19" i="20"/>
  <c r="J19" i="20"/>
  <c r="H19" i="20"/>
  <c r="D19" i="20"/>
  <c r="K18" i="20"/>
  <c r="J18" i="20"/>
  <c r="H18" i="20"/>
  <c r="D18" i="20"/>
  <c r="K17" i="20"/>
  <c r="J17" i="20"/>
  <c r="H17" i="20"/>
  <c r="D17" i="20"/>
  <c r="K16" i="20"/>
  <c r="J16" i="20"/>
  <c r="H16" i="20"/>
  <c r="D16" i="20"/>
  <c r="K15" i="20"/>
  <c r="J15" i="20"/>
  <c r="H15" i="20"/>
  <c r="D15" i="20"/>
  <c r="K14" i="20"/>
  <c r="K39" i="20" s="1"/>
  <c r="J14" i="20"/>
  <c r="H14" i="20"/>
  <c r="D14" i="20"/>
  <c r="K13" i="20"/>
  <c r="J13" i="20"/>
  <c r="J38" i="20" s="1"/>
  <c r="H13" i="20"/>
  <c r="D13" i="20"/>
  <c r="K12" i="20"/>
  <c r="J12" i="20"/>
  <c r="H12" i="20"/>
  <c r="D12" i="20"/>
  <c r="K11" i="20"/>
  <c r="J11" i="20"/>
  <c r="H11" i="20"/>
  <c r="D11" i="20"/>
  <c r="K10" i="20"/>
  <c r="J10" i="20"/>
  <c r="H10" i="20"/>
  <c r="D10" i="20"/>
  <c r="K9" i="20"/>
  <c r="K37" i="20" s="1"/>
  <c r="J9" i="20"/>
  <c r="H9" i="20"/>
  <c r="D9" i="20"/>
  <c r="O37" i="19"/>
  <c r="N37" i="19"/>
  <c r="M37" i="19"/>
  <c r="I37" i="19"/>
  <c r="G37" i="19"/>
  <c r="F37" i="19"/>
  <c r="E37" i="19"/>
  <c r="C37" i="19"/>
  <c r="B37" i="19"/>
  <c r="O36" i="19"/>
  <c r="N36" i="19"/>
  <c r="G36" i="19"/>
  <c r="F36" i="19"/>
  <c r="C36" i="19"/>
  <c r="B36" i="19"/>
  <c r="O35" i="19"/>
  <c r="N35" i="19"/>
  <c r="G35" i="19"/>
  <c r="F35" i="19"/>
  <c r="C35" i="19"/>
  <c r="B35" i="19"/>
  <c r="B38" i="19" s="1"/>
  <c r="P34" i="19"/>
  <c r="K34" i="19"/>
  <c r="J34" i="19"/>
  <c r="H34" i="19"/>
  <c r="D34" i="19"/>
  <c r="P33" i="19"/>
  <c r="K33" i="19"/>
  <c r="L33" i="19" s="1"/>
  <c r="J33" i="19"/>
  <c r="H33" i="19"/>
  <c r="D33" i="19"/>
  <c r="P32" i="19"/>
  <c r="K32" i="19"/>
  <c r="J32" i="19"/>
  <c r="H32" i="19"/>
  <c r="D32" i="19"/>
  <c r="P31" i="19"/>
  <c r="K31" i="19"/>
  <c r="J31" i="19"/>
  <c r="H31" i="19"/>
  <c r="D31" i="19"/>
  <c r="P30" i="19"/>
  <c r="K30" i="19"/>
  <c r="J30" i="19"/>
  <c r="H30" i="19"/>
  <c r="D30" i="19"/>
  <c r="P29" i="19"/>
  <c r="K29" i="19"/>
  <c r="L29" i="19" s="1"/>
  <c r="J29" i="19"/>
  <c r="H29" i="19"/>
  <c r="D29" i="19"/>
  <c r="P28" i="19"/>
  <c r="K28" i="19"/>
  <c r="J28" i="19"/>
  <c r="H28" i="19"/>
  <c r="D28" i="19"/>
  <c r="P27" i="19"/>
  <c r="K27" i="19"/>
  <c r="J27" i="19"/>
  <c r="H27" i="19"/>
  <c r="D27" i="19"/>
  <c r="P26" i="19"/>
  <c r="K26" i="19"/>
  <c r="J26" i="19"/>
  <c r="H26" i="19"/>
  <c r="D26" i="19"/>
  <c r="P25" i="19"/>
  <c r="K25" i="19"/>
  <c r="L25" i="19" s="1"/>
  <c r="J25" i="19"/>
  <c r="H25" i="19"/>
  <c r="D25" i="19"/>
  <c r="P24" i="19"/>
  <c r="K24" i="19"/>
  <c r="J24" i="19"/>
  <c r="H24" i="19"/>
  <c r="D24" i="19"/>
  <c r="P23" i="19"/>
  <c r="K23" i="19"/>
  <c r="J23" i="19"/>
  <c r="H23" i="19"/>
  <c r="D23" i="19"/>
  <c r="P22" i="19"/>
  <c r="K22" i="19"/>
  <c r="J22" i="19"/>
  <c r="H22" i="19"/>
  <c r="D22" i="19"/>
  <c r="P21" i="19"/>
  <c r="K21" i="19"/>
  <c r="L21" i="19" s="1"/>
  <c r="J21" i="19"/>
  <c r="H21" i="19"/>
  <c r="D21" i="19"/>
  <c r="P20" i="19"/>
  <c r="K20" i="19"/>
  <c r="J20" i="19"/>
  <c r="H20" i="19"/>
  <c r="D20" i="19"/>
  <c r="P19" i="19"/>
  <c r="K19" i="19"/>
  <c r="J19" i="19"/>
  <c r="H19" i="19"/>
  <c r="D19" i="19"/>
  <c r="P18" i="19"/>
  <c r="K18" i="19"/>
  <c r="J18" i="19"/>
  <c r="H18" i="19"/>
  <c r="D18" i="19"/>
  <c r="P17" i="19"/>
  <c r="K17" i="19"/>
  <c r="L17" i="19" s="1"/>
  <c r="J17" i="19"/>
  <c r="H17" i="19"/>
  <c r="D17" i="19"/>
  <c r="P16" i="19"/>
  <c r="K16" i="19"/>
  <c r="J16" i="19"/>
  <c r="H16" i="19"/>
  <c r="D16" i="19"/>
  <c r="P15" i="19"/>
  <c r="K15" i="19"/>
  <c r="J15" i="19"/>
  <c r="H15" i="19"/>
  <c r="D15" i="19"/>
  <c r="P14" i="19"/>
  <c r="K14" i="19"/>
  <c r="J14" i="19"/>
  <c r="H14" i="19"/>
  <c r="D14" i="19"/>
  <c r="P13" i="19"/>
  <c r="K13" i="19"/>
  <c r="J13" i="19"/>
  <c r="H13" i="19"/>
  <c r="D13" i="19"/>
  <c r="P12" i="19"/>
  <c r="K12" i="19"/>
  <c r="J12" i="19"/>
  <c r="H12" i="19"/>
  <c r="D12" i="19"/>
  <c r="P11" i="19"/>
  <c r="K11" i="19"/>
  <c r="J11" i="19"/>
  <c r="H11" i="19"/>
  <c r="D11" i="19"/>
  <c r="P10" i="19"/>
  <c r="K10" i="19"/>
  <c r="J10" i="19"/>
  <c r="H10" i="19"/>
  <c r="D10" i="19"/>
  <c r="P9" i="19"/>
  <c r="K9" i="19"/>
  <c r="J9" i="19"/>
  <c r="H9" i="19"/>
  <c r="D9" i="19"/>
  <c r="O37" i="18"/>
  <c r="N37" i="18"/>
  <c r="M37" i="18"/>
  <c r="I37" i="18"/>
  <c r="G37" i="18"/>
  <c r="F37" i="18"/>
  <c r="E37" i="18"/>
  <c r="C37" i="18"/>
  <c r="B37" i="18"/>
  <c r="O36" i="18"/>
  <c r="N36" i="18"/>
  <c r="G36" i="18"/>
  <c r="F36" i="18"/>
  <c r="C36" i="18"/>
  <c r="B36" i="18"/>
  <c r="O35" i="18"/>
  <c r="O38" i="18" s="1"/>
  <c r="N35" i="18"/>
  <c r="G35" i="18"/>
  <c r="F35" i="18"/>
  <c r="C35" i="18"/>
  <c r="C38" i="18" s="1"/>
  <c r="B35" i="18"/>
  <c r="P34" i="18"/>
  <c r="K34" i="18"/>
  <c r="J34" i="18"/>
  <c r="H34" i="18"/>
  <c r="D34" i="18"/>
  <c r="P33" i="18"/>
  <c r="K33" i="18"/>
  <c r="J33" i="18"/>
  <c r="H33" i="18"/>
  <c r="D33" i="18"/>
  <c r="P32" i="18"/>
  <c r="K32" i="18"/>
  <c r="J32" i="18"/>
  <c r="H32" i="18"/>
  <c r="D32" i="18"/>
  <c r="P31" i="18"/>
  <c r="K31" i="18"/>
  <c r="J31" i="18"/>
  <c r="H31" i="18"/>
  <c r="D31" i="18"/>
  <c r="P30" i="18"/>
  <c r="K30" i="18"/>
  <c r="J30" i="18"/>
  <c r="H30" i="18"/>
  <c r="D30" i="18"/>
  <c r="P29" i="18"/>
  <c r="K29" i="18"/>
  <c r="J29" i="18"/>
  <c r="H29" i="18"/>
  <c r="D29" i="18"/>
  <c r="P28" i="18"/>
  <c r="K28" i="18"/>
  <c r="J28" i="18"/>
  <c r="H28" i="18"/>
  <c r="D28" i="18"/>
  <c r="P27" i="18"/>
  <c r="K27" i="18"/>
  <c r="J27" i="18"/>
  <c r="H27" i="18"/>
  <c r="D27" i="18"/>
  <c r="P26" i="18"/>
  <c r="K26" i="18"/>
  <c r="J26" i="18"/>
  <c r="H26" i="18"/>
  <c r="D26" i="18"/>
  <c r="P25" i="18"/>
  <c r="K25" i="18"/>
  <c r="J25" i="18"/>
  <c r="H25" i="18"/>
  <c r="D25" i="18"/>
  <c r="P24" i="18"/>
  <c r="P36" i="18" s="1"/>
  <c r="K24" i="18"/>
  <c r="J24" i="18"/>
  <c r="H24" i="18"/>
  <c r="D24" i="18"/>
  <c r="P23" i="18"/>
  <c r="K23" i="18"/>
  <c r="J23" i="18"/>
  <c r="H23" i="18"/>
  <c r="D23" i="18"/>
  <c r="P22" i="18"/>
  <c r="K22" i="18"/>
  <c r="J22" i="18"/>
  <c r="H22" i="18"/>
  <c r="D22" i="18"/>
  <c r="P21" i="18"/>
  <c r="K21" i="18"/>
  <c r="J21" i="18"/>
  <c r="H21" i="18"/>
  <c r="D21" i="18"/>
  <c r="P20" i="18"/>
  <c r="K20" i="18"/>
  <c r="J20" i="18"/>
  <c r="H20" i="18"/>
  <c r="D20" i="18"/>
  <c r="P19" i="18"/>
  <c r="K19" i="18"/>
  <c r="J19" i="18"/>
  <c r="H19" i="18"/>
  <c r="D19" i="18"/>
  <c r="P18" i="18"/>
  <c r="K18" i="18"/>
  <c r="J18" i="18"/>
  <c r="H18" i="18"/>
  <c r="D18" i="18"/>
  <c r="P17" i="18"/>
  <c r="K17" i="18"/>
  <c r="J17" i="18"/>
  <c r="H17" i="18"/>
  <c r="D17" i="18"/>
  <c r="P16" i="18"/>
  <c r="K16" i="18"/>
  <c r="J16" i="18"/>
  <c r="H16" i="18"/>
  <c r="D16" i="18"/>
  <c r="P15" i="18"/>
  <c r="K15" i="18"/>
  <c r="J15" i="18"/>
  <c r="H15" i="18"/>
  <c r="D15" i="18"/>
  <c r="P14" i="18"/>
  <c r="K14" i="18"/>
  <c r="J14" i="18"/>
  <c r="H14" i="18"/>
  <c r="D14" i="18"/>
  <c r="P13" i="18"/>
  <c r="K13" i="18"/>
  <c r="J13" i="18"/>
  <c r="H13" i="18"/>
  <c r="D13" i="18"/>
  <c r="P12" i="18"/>
  <c r="K12" i="18"/>
  <c r="J12" i="18"/>
  <c r="H12" i="18"/>
  <c r="D12" i="18"/>
  <c r="P11" i="18"/>
  <c r="K11" i="18"/>
  <c r="J11" i="18"/>
  <c r="H11" i="18"/>
  <c r="D11" i="18"/>
  <c r="P10" i="18"/>
  <c r="K10" i="18"/>
  <c r="J10" i="18"/>
  <c r="H10" i="18"/>
  <c r="D10" i="18"/>
  <c r="P9" i="18"/>
  <c r="K9" i="18"/>
  <c r="J9" i="18"/>
  <c r="H9" i="18"/>
  <c r="D9" i="18"/>
  <c r="O40" i="17"/>
  <c r="N40" i="17"/>
  <c r="G40" i="17"/>
  <c r="F40" i="17"/>
  <c r="C40" i="17"/>
  <c r="B40" i="17"/>
  <c r="O39" i="17"/>
  <c r="N39" i="17"/>
  <c r="G39" i="17"/>
  <c r="F39" i="17"/>
  <c r="C39" i="17"/>
  <c r="B39" i="17"/>
  <c r="B41" i="17" s="1"/>
  <c r="O37" i="17"/>
  <c r="O41" i="17" s="1"/>
  <c r="N37" i="17"/>
  <c r="G37" i="17"/>
  <c r="F37" i="17"/>
  <c r="C37" i="17"/>
  <c r="B37" i="17"/>
  <c r="P36" i="17"/>
  <c r="K36" i="17"/>
  <c r="J36" i="17"/>
  <c r="H36" i="17"/>
  <c r="D36" i="17"/>
  <c r="P35" i="17"/>
  <c r="K35" i="17"/>
  <c r="J35" i="17"/>
  <c r="H35" i="17"/>
  <c r="D35" i="17"/>
  <c r="P34" i="17"/>
  <c r="K34" i="17"/>
  <c r="J34" i="17"/>
  <c r="H34" i="17"/>
  <c r="D34" i="17"/>
  <c r="P33" i="17"/>
  <c r="K33" i="17"/>
  <c r="L33" i="17" s="1"/>
  <c r="J33" i="17"/>
  <c r="H33" i="17"/>
  <c r="D33" i="17"/>
  <c r="P32" i="17"/>
  <c r="K32" i="17"/>
  <c r="J32" i="17"/>
  <c r="H32" i="17"/>
  <c r="D32" i="17"/>
  <c r="P31" i="17"/>
  <c r="K31" i="17"/>
  <c r="L31" i="17" s="1"/>
  <c r="J31" i="17"/>
  <c r="H31" i="17"/>
  <c r="D31" i="17"/>
  <c r="P30" i="17"/>
  <c r="K30" i="17"/>
  <c r="J30" i="17"/>
  <c r="H30" i="17"/>
  <c r="D30" i="17"/>
  <c r="P29" i="17"/>
  <c r="K29" i="17"/>
  <c r="J29" i="17"/>
  <c r="H29" i="17"/>
  <c r="D29" i="17"/>
  <c r="P28" i="17"/>
  <c r="K28" i="17"/>
  <c r="L28" i="17" s="1"/>
  <c r="J28" i="17"/>
  <c r="H28" i="17"/>
  <c r="D28" i="17"/>
  <c r="P27" i="17"/>
  <c r="K27" i="17"/>
  <c r="J27" i="17"/>
  <c r="H27" i="17"/>
  <c r="D27" i="17"/>
  <c r="P26" i="17"/>
  <c r="K26" i="17"/>
  <c r="J26" i="17"/>
  <c r="H26" i="17"/>
  <c r="D26" i="17"/>
  <c r="P25" i="17"/>
  <c r="K25" i="17"/>
  <c r="L25" i="17" s="1"/>
  <c r="J25" i="17"/>
  <c r="H25" i="17"/>
  <c r="D25" i="17"/>
  <c r="P24" i="17"/>
  <c r="K24" i="17"/>
  <c r="J24" i="17"/>
  <c r="H24" i="17"/>
  <c r="D24" i="17"/>
  <c r="P23" i="17"/>
  <c r="K23" i="17"/>
  <c r="L23" i="17" s="1"/>
  <c r="J23" i="17"/>
  <c r="H23" i="17"/>
  <c r="D23" i="17"/>
  <c r="P22" i="17"/>
  <c r="K22" i="17"/>
  <c r="J22" i="17"/>
  <c r="H22" i="17"/>
  <c r="D22" i="17"/>
  <c r="P21" i="17"/>
  <c r="K21" i="17"/>
  <c r="L21" i="17" s="1"/>
  <c r="J21" i="17"/>
  <c r="H21" i="17"/>
  <c r="D21" i="17"/>
  <c r="P20" i="17"/>
  <c r="K20" i="17"/>
  <c r="L20" i="17" s="1"/>
  <c r="J20" i="17"/>
  <c r="H20" i="17"/>
  <c r="D20" i="17"/>
  <c r="P19" i="17"/>
  <c r="K19" i="17"/>
  <c r="J19" i="17"/>
  <c r="L19" i="17" s="1"/>
  <c r="H19" i="17"/>
  <c r="D19" i="17"/>
  <c r="P18" i="17"/>
  <c r="K18" i="17"/>
  <c r="J18" i="17"/>
  <c r="H18" i="17"/>
  <c r="D18" i="17"/>
  <c r="P17" i="17"/>
  <c r="L17" i="17"/>
  <c r="K17" i="17"/>
  <c r="J17" i="17"/>
  <c r="H17" i="17"/>
  <c r="D17" i="17"/>
  <c r="K16" i="17"/>
  <c r="L16" i="17" s="1"/>
  <c r="J16" i="17"/>
  <c r="H16" i="17"/>
  <c r="D16" i="17"/>
  <c r="P15" i="17"/>
  <c r="K15" i="17"/>
  <c r="J15" i="17"/>
  <c r="H15" i="17"/>
  <c r="D15" i="17"/>
  <c r="P14" i="17"/>
  <c r="P40" i="17" s="1"/>
  <c r="K14" i="17"/>
  <c r="J14" i="17"/>
  <c r="J40" i="17" s="1"/>
  <c r="H14" i="17"/>
  <c r="D14" i="17"/>
  <c r="P13" i="17"/>
  <c r="K13" i="17"/>
  <c r="K39" i="17" s="1"/>
  <c r="J13" i="17"/>
  <c r="H13" i="17"/>
  <c r="D13" i="17"/>
  <c r="D39" i="17" s="1"/>
  <c r="P12" i="17"/>
  <c r="K12" i="17"/>
  <c r="L12" i="17" s="1"/>
  <c r="J12" i="17"/>
  <c r="H12" i="17"/>
  <c r="D12" i="17"/>
  <c r="P11" i="17"/>
  <c r="K11" i="17"/>
  <c r="J11" i="17"/>
  <c r="H11" i="17"/>
  <c r="D11" i="17"/>
  <c r="K10" i="17"/>
  <c r="L10" i="17" s="1"/>
  <c r="J10" i="17"/>
  <c r="H10" i="17"/>
  <c r="D10" i="17"/>
  <c r="K9" i="17"/>
  <c r="J9" i="17"/>
  <c r="H9" i="17"/>
  <c r="H37" i="17" s="1"/>
  <c r="D9" i="17"/>
  <c r="O40" i="16"/>
  <c r="N40" i="16"/>
  <c r="G40" i="16"/>
  <c r="F40" i="16"/>
  <c r="C40" i="16"/>
  <c r="B40" i="16"/>
  <c r="O39" i="16"/>
  <c r="N39" i="16"/>
  <c r="G39" i="16"/>
  <c r="F39" i="16"/>
  <c r="C39" i="16"/>
  <c r="B39" i="16"/>
  <c r="O37" i="16"/>
  <c r="O41" i="16" s="1"/>
  <c r="N37" i="16"/>
  <c r="N41" i="16" s="1"/>
  <c r="G37" i="16"/>
  <c r="F37" i="16"/>
  <c r="C37" i="16"/>
  <c r="B37" i="16"/>
  <c r="B41" i="16" s="1"/>
  <c r="P36" i="16"/>
  <c r="K36" i="16"/>
  <c r="J36" i="16"/>
  <c r="H36" i="16"/>
  <c r="D36" i="16"/>
  <c r="P35" i="16"/>
  <c r="L35" i="16"/>
  <c r="K35" i="16"/>
  <c r="J35" i="16"/>
  <c r="H35" i="16"/>
  <c r="D35" i="16"/>
  <c r="P34" i="16"/>
  <c r="K34" i="16"/>
  <c r="L34" i="16" s="1"/>
  <c r="J34" i="16"/>
  <c r="H34" i="16"/>
  <c r="D34" i="16"/>
  <c r="P33" i="16"/>
  <c r="K33" i="16"/>
  <c r="J33" i="16"/>
  <c r="H33" i="16"/>
  <c r="D33" i="16"/>
  <c r="P32" i="16"/>
  <c r="K32" i="16"/>
  <c r="L32" i="16" s="1"/>
  <c r="J32" i="16"/>
  <c r="H32" i="16"/>
  <c r="D32" i="16"/>
  <c r="P31" i="16"/>
  <c r="K31" i="16"/>
  <c r="J31" i="16"/>
  <c r="H31" i="16"/>
  <c r="D31" i="16"/>
  <c r="P30" i="16"/>
  <c r="K30" i="16"/>
  <c r="L30" i="16" s="1"/>
  <c r="J30" i="16"/>
  <c r="H30" i="16"/>
  <c r="D30" i="16"/>
  <c r="P29" i="16"/>
  <c r="K29" i="16"/>
  <c r="L29" i="16" s="1"/>
  <c r="J29" i="16"/>
  <c r="H29" i="16"/>
  <c r="D29" i="16"/>
  <c r="P28" i="16"/>
  <c r="K28" i="16"/>
  <c r="J28" i="16"/>
  <c r="H28" i="16"/>
  <c r="D28" i="16"/>
  <c r="P27" i="16"/>
  <c r="K27" i="16"/>
  <c r="L27" i="16" s="1"/>
  <c r="J27" i="16"/>
  <c r="H27" i="16"/>
  <c r="D27" i="16"/>
  <c r="P26" i="16"/>
  <c r="K26" i="16"/>
  <c r="J26" i="16"/>
  <c r="H26" i="16"/>
  <c r="D26" i="16"/>
  <c r="P25" i="16"/>
  <c r="K25" i="16"/>
  <c r="L25" i="16" s="1"/>
  <c r="J25" i="16"/>
  <c r="H25" i="16"/>
  <c r="D25" i="16"/>
  <c r="P24" i="16"/>
  <c r="K24" i="16"/>
  <c r="L24" i="16" s="1"/>
  <c r="J24" i="16"/>
  <c r="H24" i="16"/>
  <c r="D24" i="16"/>
  <c r="P23" i="16"/>
  <c r="K23" i="16"/>
  <c r="J23" i="16"/>
  <c r="H23" i="16"/>
  <c r="D23" i="16"/>
  <c r="P22" i="16"/>
  <c r="K22" i="16"/>
  <c r="L22" i="16" s="1"/>
  <c r="J22" i="16"/>
  <c r="H22" i="16"/>
  <c r="D22" i="16"/>
  <c r="P21" i="16"/>
  <c r="L21" i="16"/>
  <c r="K21" i="16"/>
  <c r="J21" i="16"/>
  <c r="H21" i="16"/>
  <c r="D21" i="16"/>
  <c r="P20" i="16"/>
  <c r="K20" i="16"/>
  <c r="J20" i="16"/>
  <c r="H20" i="16"/>
  <c r="D20" i="16"/>
  <c r="P19" i="16"/>
  <c r="L19" i="16"/>
  <c r="K19" i="16"/>
  <c r="J19" i="16"/>
  <c r="H19" i="16"/>
  <c r="D19" i="16"/>
  <c r="P18" i="16"/>
  <c r="K18" i="16"/>
  <c r="L18" i="16" s="1"/>
  <c r="J18" i="16"/>
  <c r="H18" i="16"/>
  <c r="D18" i="16"/>
  <c r="P17" i="16"/>
  <c r="K17" i="16"/>
  <c r="J17" i="16"/>
  <c r="H17" i="16"/>
  <c r="D17" i="16"/>
  <c r="K16" i="16"/>
  <c r="L16" i="16" s="1"/>
  <c r="J16" i="16"/>
  <c r="H16" i="16"/>
  <c r="D16" i="16"/>
  <c r="P15" i="16"/>
  <c r="K15" i="16"/>
  <c r="L15" i="16" s="1"/>
  <c r="J15" i="16"/>
  <c r="H15" i="16"/>
  <c r="D15" i="16"/>
  <c r="P14" i="16"/>
  <c r="K14" i="16"/>
  <c r="J14" i="16"/>
  <c r="H14" i="16"/>
  <c r="H40" i="16" s="1"/>
  <c r="D14" i="16"/>
  <c r="P13" i="16"/>
  <c r="K13" i="16"/>
  <c r="J13" i="16"/>
  <c r="H13" i="16"/>
  <c r="H39" i="16" s="1"/>
  <c r="D13" i="16"/>
  <c r="D39" i="16" s="1"/>
  <c r="P12" i="16"/>
  <c r="K12" i="16"/>
  <c r="J12" i="16"/>
  <c r="H12" i="16"/>
  <c r="D12" i="16"/>
  <c r="P11" i="16"/>
  <c r="K11" i="16"/>
  <c r="L11" i="16" s="1"/>
  <c r="J11" i="16"/>
  <c r="H11" i="16"/>
  <c r="D11" i="16"/>
  <c r="L10" i="16"/>
  <c r="K10" i="16"/>
  <c r="J10" i="16"/>
  <c r="H10" i="16"/>
  <c r="D10" i="16"/>
  <c r="K9" i="16"/>
  <c r="J9" i="16"/>
  <c r="L9" i="16" s="1"/>
  <c r="H9" i="16"/>
  <c r="D9" i="16"/>
  <c r="O39" i="15"/>
  <c r="N39" i="15"/>
  <c r="G39" i="15"/>
  <c r="F39" i="15"/>
  <c r="C39" i="15"/>
  <c r="B39" i="15"/>
  <c r="O38" i="15"/>
  <c r="N38" i="15"/>
  <c r="G38" i="15"/>
  <c r="H38" i="15" s="1"/>
  <c r="F38" i="15"/>
  <c r="C38" i="15"/>
  <c r="B38" i="15"/>
  <c r="O37" i="15"/>
  <c r="N37" i="15"/>
  <c r="G37" i="15"/>
  <c r="F37" i="15"/>
  <c r="F40" i="15" s="1"/>
  <c r="C37" i="15"/>
  <c r="B37" i="15"/>
  <c r="P36" i="15"/>
  <c r="K36" i="15"/>
  <c r="J36" i="15"/>
  <c r="H36" i="15"/>
  <c r="D36" i="15"/>
  <c r="P35" i="15"/>
  <c r="K35" i="15"/>
  <c r="J35" i="15"/>
  <c r="H35" i="15"/>
  <c r="D35" i="15"/>
  <c r="P34" i="15"/>
  <c r="K34" i="15"/>
  <c r="J34" i="15"/>
  <c r="H34" i="15"/>
  <c r="D34" i="15"/>
  <c r="P33" i="15"/>
  <c r="K33" i="15"/>
  <c r="J33" i="15"/>
  <c r="H33" i="15"/>
  <c r="D33" i="15"/>
  <c r="P32" i="15"/>
  <c r="K32" i="15"/>
  <c r="J32" i="15"/>
  <c r="H32" i="15"/>
  <c r="D32" i="15"/>
  <c r="P31" i="15"/>
  <c r="K31" i="15"/>
  <c r="L31" i="15" s="1"/>
  <c r="J31" i="15"/>
  <c r="H31" i="15"/>
  <c r="D31" i="15"/>
  <c r="P30" i="15"/>
  <c r="K30" i="15"/>
  <c r="J30" i="15"/>
  <c r="H30" i="15"/>
  <c r="D30" i="15"/>
  <c r="P29" i="15"/>
  <c r="K29" i="15"/>
  <c r="J29" i="15"/>
  <c r="H29" i="15"/>
  <c r="D29" i="15"/>
  <c r="P28" i="15"/>
  <c r="K28" i="15"/>
  <c r="J28" i="15"/>
  <c r="H28" i="15"/>
  <c r="D28" i="15"/>
  <c r="P27" i="15"/>
  <c r="K27" i="15"/>
  <c r="J27" i="15"/>
  <c r="H27" i="15"/>
  <c r="D27" i="15"/>
  <c r="P26" i="15"/>
  <c r="K26" i="15"/>
  <c r="J26" i="15"/>
  <c r="H26" i="15"/>
  <c r="D26" i="15"/>
  <c r="P25" i="15"/>
  <c r="K25" i="15"/>
  <c r="J25" i="15"/>
  <c r="H25" i="15"/>
  <c r="D25" i="15"/>
  <c r="P24" i="15"/>
  <c r="K24" i="15"/>
  <c r="J24" i="15"/>
  <c r="H24" i="15"/>
  <c r="D24" i="15"/>
  <c r="P23" i="15"/>
  <c r="K23" i="15"/>
  <c r="L23" i="15" s="1"/>
  <c r="J23" i="15"/>
  <c r="H23" i="15"/>
  <c r="D23" i="15"/>
  <c r="P22" i="15"/>
  <c r="K22" i="15"/>
  <c r="J22" i="15"/>
  <c r="H22" i="15"/>
  <c r="D22" i="15"/>
  <c r="P21" i="15"/>
  <c r="K21" i="15"/>
  <c r="J21" i="15"/>
  <c r="H21" i="15"/>
  <c r="D21" i="15"/>
  <c r="P20" i="15"/>
  <c r="K20" i="15"/>
  <c r="J20" i="15"/>
  <c r="H20" i="15"/>
  <c r="D20" i="15"/>
  <c r="P19" i="15"/>
  <c r="K19" i="15"/>
  <c r="J19" i="15"/>
  <c r="H19" i="15"/>
  <c r="D19" i="15"/>
  <c r="P18" i="15"/>
  <c r="K18" i="15"/>
  <c r="J18" i="15"/>
  <c r="H18" i="15"/>
  <c r="D18" i="15"/>
  <c r="P17" i="15"/>
  <c r="K17" i="15"/>
  <c r="J17" i="15"/>
  <c r="H17" i="15"/>
  <c r="D17" i="15"/>
  <c r="P16" i="15"/>
  <c r="K16" i="15"/>
  <c r="J16" i="15"/>
  <c r="H16" i="15"/>
  <c r="D16" i="15"/>
  <c r="P15" i="15"/>
  <c r="L15" i="15"/>
  <c r="K15" i="15"/>
  <c r="J15" i="15"/>
  <c r="H15" i="15"/>
  <c r="D15" i="15"/>
  <c r="P14" i="15"/>
  <c r="K14" i="15"/>
  <c r="J14" i="15"/>
  <c r="H14" i="15"/>
  <c r="D14" i="15"/>
  <c r="P13" i="15"/>
  <c r="K13" i="15"/>
  <c r="J13" i="15"/>
  <c r="H13" i="15"/>
  <c r="D13" i="15"/>
  <c r="P12" i="15"/>
  <c r="K12" i="15"/>
  <c r="J12" i="15"/>
  <c r="H12" i="15"/>
  <c r="D12" i="15"/>
  <c r="P11" i="15"/>
  <c r="K11" i="15"/>
  <c r="J11" i="15"/>
  <c r="H11" i="15"/>
  <c r="D11" i="15"/>
  <c r="P10" i="15"/>
  <c r="K10" i="15"/>
  <c r="J10" i="15"/>
  <c r="H10" i="15"/>
  <c r="D10" i="15"/>
  <c r="P9" i="15"/>
  <c r="K9" i="15"/>
  <c r="J9" i="15"/>
  <c r="H9" i="15"/>
  <c r="D9" i="15"/>
  <c r="O39" i="14"/>
  <c r="N39" i="14"/>
  <c r="G39" i="14"/>
  <c r="H39" i="14" s="1"/>
  <c r="F39" i="14"/>
  <c r="C39" i="14"/>
  <c r="B39" i="14"/>
  <c r="O38" i="14"/>
  <c r="N38" i="14"/>
  <c r="G38" i="14"/>
  <c r="F38" i="14"/>
  <c r="C38" i="14"/>
  <c r="B38" i="14"/>
  <c r="O37" i="14"/>
  <c r="N37" i="14"/>
  <c r="N40" i="14" s="1"/>
  <c r="G37" i="14"/>
  <c r="F37" i="14"/>
  <c r="C37" i="14"/>
  <c r="B37" i="14"/>
  <c r="B40" i="14" s="1"/>
  <c r="P36" i="14"/>
  <c r="K36" i="14"/>
  <c r="J36" i="14"/>
  <c r="H36" i="14"/>
  <c r="D36" i="14"/>
  <c r="P35" i="14"/>
  <c r="K35" i="14"/>
  <c r="J35" i="14"/>
  <c r="H35" i="14"/>
  <c r="D35" i="14"/>
  <c r="P34" i="14"/>
  <c r="K34" i="14"/>
  <c r="J34" i="14"/>
  <c r="H34" i="14"/>
  <c r="D34" i="14"/>
  <c r="P33" i="14"/>
  <c r="K33" i="14"/>
  <c r="L33" i="14" s="1"/>
  <c r="J33" i="14"/>
  <c r="H33" i="14"/>
  <c r="D33" i="14"/>
  <c r="P32" i="14"/>
  <c r="K32" i="14"/>
  <c r="J32" i="14"/>
  <c r="L32" i="14" s="1"/>
  <c r="H32" i="14"/>
  <c r="D32" i="14"/>
  <c r="P31" i="14"/>
  <c r="K31" i="14"/>
  <c r="J31" i="14"/>
  <c r="L31" i="14" s="1"/>
  <c r="H31" i="14"/>
  <c r="D31" i="14"/>
  <c r="P30" i="14"/>
  <c r="K30" i="14"/>
  <c r="J30" i="14"/>
  <c r="H30" i="14"/>
  <c r="D30" i="14"/>
  <c r="P29" i="14"/>
  <c r="K29" i="14"/>
  <c r="J29" i="14"/>
  <c r="H29" i="14"/>
  <c r="D29" i="14"/>
  <c r="P28" i="14"/>
  <c r="K28" i="14"/>
  <c r="J28" i="14"/>
  <c r="H28" i="14"/>
  <c r="D28" i="14"/>
  <c r="P27" i="14"/>
  <c r="K27" i="14"/>
  <c r="J27" i="14"/>
  <c r="L27" i="14" s="1"/>
  <c r="H27" i="14"/>
  <c r="D27" i="14"/>
  <c r="P26" i="14"/>
  <c r="K26" i="14"/>
  <c r="J26" i="14"/>
  <c r="H26" i="14"/>
  <c r="D26" i="14"/>
  <c r="P25" i="14"/>
  <c r="K25" i="14"/>
  <c r="J25" i="14"/>
  <c r="H25" i="14"/>
  <c r="D25" i="14"/>
  <c r="P24" i="14"/>
  <c r="K24" i="14"/>
  <c r="J24" i="14"/>
  <c r="H24" i="14"/>
  <c r="D24" i="14"/>
  <c r="P23" i="14"/>
  <c r="K23" i="14"/>
  <c r="J23" i="14"/>
  <c r="H23" i="14"/>
  <c r="D23" i="14"/>
  <c r="P22" i="14"/>
  <c r="K22" i="14"/>
  <c r="J22" i="14"/>
  <c r="H22" i="14"/>
  <c r="D22" i="14"/>
  <c r="P21" i="14"/>
  <c r="K21" i="14"/>
  <c r="L21" i="14" s="1"/>
  <c r="J21" i="14"/>
  <c r="H21" i="14"/>
  <c r="D21" i="14"/>
  <c r="P20" i="14"/>
  <c r="K20" i="14"/>
  <c r="J20" i="14"/>
  <c r="L20" i="14" s="1"/>
  <c r="H20" i="14"/>
  <c r="D20" i="14"/>
  <c r="P19" i="14"/>
  <c r="K19" i="14"/>
  <c r="J19" i="14"/>
  <c r="H19" i="14"/>
  <c r="D19" i="14"/>
  <c r="P18" i="14"/>
  <c r="K18" i="14"/>
  <c r="J18" i="14"/>
  <c r="H18" i="14"/>
  <c r="D18" i="14"/>
  <c r="P17" i="14"/>
  <c r="K17" i="14"/>
  <c r="L17" i="14" s="1"/>
  <c r="J17" i="14"/>
  <c r="H17" i="14"/>
  <c r="D17" i="14"/>
  <c r="P16" i="14"/>
  <c r="K16" i="14"/>
  <c r="J16" i="14"/>
  <c r="L16" i="14" s="1"/>
  <c r="H16" i="14"/>
  <c r="D16" i="14"/>
  <c r="P15" i="14"/>
  <c r="K15" i="14"/>
  <c r="L15" i="14" s="1"/>
  <c r="J15" i="14"/>
  <c r="H15" i="14"/>
  <c r="D15" i="14"/>
  <c r="P14" i="14"/>
  <c r="K14" i="14"/>
  <c r="J14" i="14"/>
  <c r="H14" i="14"/>
  <c r="D14" i="14"/>
  <c r="P13" i="14"/>
  <c r="K13" i="14"/>
  <c r="J13" i="14"/>
  <c r="H13" i="14"/>
  <c r="D13" i="14"/>
  <c r="P12" i="14"/>
  <c r="K12" i="14"/>
  <c r="J12" i="14"/>
  <c r="H12" i="14"/>
  <c r="D12" i="14"/>
  <c r="P11" i="14"/>
  <c r="K11" i="14"/>
  <c r="J11" i="14"/>
  <c r="H11" i="14"/>
  <c r="D11" i="14"/>
  <c r="P10" i="14"/>
  <c r="K10" i="14"/>
  <c r="J10" i="14"/>
  <c r="H10" i="14"/>
  <c r="D10" i="14"/>
  <c r="P9" i="14"/>
  <c r="K9" i="14"/>
  <c r="J9" i="14"/>
  <c r="H9" i="14"/>
  <c r="D9" i="14"/>
  <c r="E37" i="28" l="1"/>
  <c r="P35" i="18"/>
  <c r="H36" i="18"/>
  <c r="P37" i="18"/>
  <c r="G38" i="18"/>
  <c r="L10" i="18"/>
  <c r="B38" i="18"/>
  <c r="N38" i="18"/>
  <c r="N38" i="19"/>
  <c r="K35" i="19"/>
  <c r="K36" i="19"/>
  <c r="J37" i="19"/>
  <c r="C38" i="19"/>
  <c r="G38" i="19"/>
  <c r="F38" i="19"/>
  <c r="P37" i="15"/>
  <c r="L10" i="15"/>
  <c r="P39" i="15"/>
  <c r="L14" i="15"/>
  <c r="L17" i="15"/>
  <c r="L21" i="15"/>
  <c r="L25" i="15"/>
  <c r="L29" i="15"/>
  <c r="L33" i="15"/>
  <c r="G40" i="15"/>
  <c r="H39" i="15"/>
  <c r="D38" i="15"/>
  <c r="L18" i="15"/>
  <c r="L22" i="15"/>
  <c r="L26" i="15"/>
  <c r="L27" i="15"/>
  <c r="L30" i="15"/>
  <c r="B40" i="15"/>
  <c r="H38" i="14"/>
  <c r="D38" i="14"/>
  <c r="F40" i="14"/>
  <c r="L23" i="14"/>
  <c r="P37" i="14"/>
  <c r="L11" i="14"/>
  <c r="P39" i="14"/>
  <c r="G40" i="14"/>
  <c r="L13" i="20"/>
  <c r="L17" i="20"/>
  <c r="L22" i="20"/>
  <c r="L23" i="20"/>
  <c r="L24" i="20"/>
  <c r="L25" i="20"/>
  <c r="L29" i="20"/>
  <c r="L33" i="20"/>
  <c r="H37" i="20"/>
  <c r="H38" i="20"/>
  <c r="H39" i="20"/>
  <c r="D37" i="20"/>
  <c r="L9" i="20"/>
  <c r="L10" i="20"/>
  <c r="L11" i="20"/>
  <c r="L12" i="20"/>
  <c r="L37" i="20" s="1"/>
  <c r="K38" i="20"/>
  <c r="L27" i="20"/>
  <c r="J39" i="20"/>
  <c r="D38" i="20"/>
  <c r="L15" i="20"/>
  <c r="L16" i="20"/>
  <c r="L30" i="20"/>
  <c r="L31" i="20"/>
  <c r="J37" i="20"/>
  <c r="L18" i="20"/>
  <c r="L19" i="20"/>
  <c r="L20" i="20"/>
  <c r="L34" i="20"/>
  <c r="L35" i="20"/>
  <c r="L36" i="20"/>
  <c r="D37" i="28"/>
  <c r="L24" i="18"/>
  <c r="L33" i="18"/>
  <c r="L12" i="18"/>
  <c r="L28" i="18"/>
  <c r="L17" i="18"/>
  <c r="L26" i="18"/>
  <c r="L15" i="18"/>
  <c r="L20" i="18"/>
  <c r="L31" i="18"/>
  <c r="P36" i="19"/>
  <c r="O38" i="19"/>
  <c r="P35" i="19"/>
  <c r="P37" i="19"/>
  <c r="H35" i="19"/>
  <c r="L11" i="19"/>
  <c r="H36" i="19"/>
  <c r="L15" i="19"/>
  <c r="L19" i="19"/>
  <c r="L23" i="19"/>
  <c r="L27" i="19"/>
  <c r="L31" i="19"/>
  <c r="H37" i="19"/>
  <c r="D35" i="19"/>
  <c r="D38" i="19" s="1"/>
  <c r="L10" i="19"/>
  <c r="D36" i="19"/>
  <c r="L14" i="19"/>
  <c r="L18" i="19"/>
  <c r="L22" i="19"/>
  <c r="L26" i="19"/>
  <c r="L30" i="19"/>
  <c r="L34" i="19"/>
  <c r="D37" i="19"/>
  <c r="J35" i="19"/>
  <c r="L12" i="19"/>
  <c r="J36" i="19"/>
  <c r="L16" i="19"/>
  <c r="L20" i="19"/>
  <c r="L24" i="19"/>
  <c r="L28" i="19"/>
  <c r="L32" i="19"/>
  <c r="P37" i="17"/>
  <c r="P39" i="17"/>
  <c r="N41" i="17"/>
  <c r="J37" i="17"/>
  <c r="L22" i="17"/>
  <c r="L29" i="17"/>
  <c r="L36" i="17"/>
  <c r="F41" i="17"/>
  <c r="H39" i="17"/>
  <c r="H41" i="17" s="1"/>
  <c r="L27" i="17"/>
  <c r="L30" i="17"/>
  <c r="G41" i="17"/>
  <c r="H40" i="17"/>
  <c r="L35" i="17"/>
  <c r="K37" i="17"/>
  <c r="K40" i="17"/>
  <c r="L18" i="17"/>
  <c r="L26" i="17"/>
  <c r="L34" i="17"/>
  <c r="D40" i="17"/>
  <c r="D37" i="17"/>
  <c r="D41" i="17" s="1"/>
  <c r="L11" i="17"/>
  <c r="L15" i="17"/>
  <c r="L24" i="17"/>
  <c r="L32" i="17"/>
  <c r="J39" i="17"/>
  <c r="J41" i="17" s="1"/>
  <c r="C41" i="17"/>
  <c r="N40" i="15"/>
  <c r="O40" i="15"/>
  <c r="P38" i="15"/>
  <c r="P40" i="15" s="1"/>
  <c r="K39" i="15"/>
  <c r="L34" i="15"/>
  <c r="L35" i="15"/>
  <c r="L11" i="15"/>
  <c r="H37" i="15"/>
  <c r="L19" i="15"/>
  <c r="J37" i="15"/>
  <c r="L13" i="15"/>
  <c r="L16" i="15"/>
  <c r="L24" i="15"/>
  <c r="L32" i="15"/>
  <c r="D39" i="15"/>
  <c r="K37" i="15"/>
  <c r="J39" i="15"/>
  <c r="L39" i="15" s="1"/>
  <c r="C40" i="15"/>
  <c r="J38" i="15"/>
  <c r="L38" i="15" s="1"/>
  <c r="D37" i="15"/>
  <c r="L9" i="15"/>
  <c r="K38" i="15"/>
  <c r="L20" i="15"/>
  <c r="L28" i="15"/>
  <c r="L36" i="15"/>
  <c r="L15" i="21"/>
  <c r="L16" i="21"/>
  <c r="L17" i="21"/>
  <c r="L21" i="21"/>
  <c r="L26" i="21"/>
  <c r="L27" i="21"/>
  <c r="L28" i="21"/>
  <c r="H40" i="21"/>
  <c r="H38" i="21"/>
  <c r="H39" i="21"/>
  <c r="J37" i="21"/>
  <c r="L18" i="21"/>
  <c r="L37" i="21" s="1"/>
  <c r="L35" i="21"/>
  <c r="K37" i="21"/>
  <c r="K40" i="21" s="1"/>
  <c r="J38" i="21"/>
  <c r="L22" i="21"/>
  <c r="L23" i="21"/>
  <c r="L24" i="21"/>
  <c r="L19" i="21"/>
  <c r="L20" i="21"/>
  <c r="D39" i="21"/>
  <c r="L34" i="21"/>
  <c r="L36" i="21"/>
  <c r="D37" i="21"/>
  <c r="L9" i="21"/>
  <c r="J39" i="21"/>
  <c r="J36" i="18"/>
  <c r="H37" i="18"/>
  <c r="L16" i="18"/>
  <c r="L23" i="18"/>
  <c r="L30" i="18"/>
  <c r="L34" i="18"/>
  <c r="F38" i="18"/>
  <c r="H35" i="18"/>
  <c r="L18" i="18"/>
  <c r="L22" i="18"/>
  <c r="L25" i="18"/>
  <c r="L32" i="18"/>
  <c r="L13" i="18"/>
  <c r="L21" i="18"/>
  <c r="J35" i="18"/>
  <c r="L11" i="18"/>
  <c r="D36" i="18"/>
  <c r="K37" i="18"/>
  <c r="L19" i="18"/>
  <c r="L27" i="18"/>
  <c r="D35" i="18"/>
  <c r="D38" i="18" s="1"/>
  <c r="J37" i="18"/>
  <c r="L29" i="18"/>
  <c r="K35" i="18"/>
  <c r="D37" i="18"/>
  <c r="L14" i="18"/>
  <c r="P39" i="16"/>
  <c r="P40" i="16"/>
  <c r="P37" i="16"/>
  <c r="K39" i="16"/>
  <c r="L17" i="16"/>
  <c r="L23" i="16"/>
  <c r="L33" i="16"/>
  <c r="F41" i="16"/>
  <c r="K40" i="16"/>
  <c r="L31" i="16"/>
  <c r="G41" i="16"/>
  <c r="H37" i="16"/>
  <c r="L12" i="16"/>
  <c r="J37" i="16"/>
  <c r="L14" i="16"/>
  <c r="L20" i="16"/>
  <c r="L28" i="16"/>
  <c r="L36" i="16"/>
  <c r="C41" i="16"/>
  <c r="K37" i="16"/>
  <c r="K41" i="16" s="1"/>
  <c r="J39" i="16"/>
  <c r="L26" i="16"/>
  <c r="D40" i="16"/>
  <c r="D37" i="16"/>
  <c r="J40" i="16"/>
  <c r="O40" i="14"/>
  <c r="P38" i="14"/>
  <c r="P40" i="14" s="1"/>
  <c r="K39" i="14"/>
  <c r="L24" i="14"/>
  <c r="L28" i="14"/>
  <c r="H37" i="14"/>
  <c r="H40" i="14" s="1"/>
  <c r="L12" i="14"/>
  <c r="L19" i="14"/>
  <c r="L25" i="14"/>
  <c r="L29" i="14"/>
  <c r="J37" i="14"/>
  <c r="L13" i="14"/>
  <c r="L14" i="14"/>
  <c r="L22" i="14"/>
  <c r="L30" i="14"/>
  <c r="D39" i="14"/>
  <c r="J38" i="14"/>
  <c r="C40" i="14"/>
  <c r="K37" i="14"/>
  <c r="L35" i="14"/>
  <c r="J39" i="14"/>
  <c r="D37" i="14"/>
  <c r="D40" i="14" s="1"/>
  <c r="L9" i="14"/>
  <c r="L10" i="14"/>
  <c r="K38" i="14"/>
  <c r="L18" i="14"/>
  <c r="L26" i="14"/>
  <c r="L34" i="14"/>
  <c r="J40" i="21"/>
  <c r="L14" i="21"/>
  <c r="L39" i="21" s="1"/>
  <c r="K38" i="21"/>
  <c r="K40" i="20"/>
  <c r="D40" i="20"/>
  <c r="L14" i="20"/>
  <c r="L26" i="20"/>
  <c r="L9" i="19"/>
  <c r="L13" i="19"/>
  <c r="K37" i="19"/>
  <c r="K38" i="19" s="1"/>
  <c r="H38" i="18"/>
  <c r="K36" i="18"/>
  <c r="L9" i="18"/>
  <c r="P41" i="17"/>
  <c r="L13" i="17"/>
  <c r="L39" i="17" s="1"/>
  <c r="L9" i="17"/>
  <c r="L14" i="17"/>
  <c r="D41" i="16"/>
  <c r="H41" i="16"/>
  <c r="L37" i="16"/>
  <c r="L13" i="16"/>
  <c r="K40" i="15"/>
  <c r="L12" i="15"/>
  <c r="L36" i="14"/>
  <c r="P38" i="18" l="1"/>
  <c r="J38" i="19"/>
  <c r="D40" i="15"/>
  <c r="H40" i="15"/>
  <c r="L37" i="14"/>
  <c r="L40" i="14" s="1"/>
  <c r="L39" i="14"/>
  <c r="K40" i="14"/>
  <c r="H40" i="20"/>
  <c r="L38" i="20"/>
  <c r="J40" i="20"/>
  <c r="L39" i="20"/>
  <c r="L40" i="20" s="1"/>
  <c r="L36" i="18"/>
  <c r="J38" i="18"/>
  <c r="P38" i="19"/>
  <c r="L37" i="19"/>
  <c r="H38" i="19"/>
  <c r="L35" i="19"/>
  <c r="L36" i="19"/>
  <c r="L40" i="17"/>
  <c r="L37" i="17"/>
  <c r="L41" i="17" s="1"/>
  <c r="K41" i="17"/>
  <c r="L37" i="15"/>
  <c r="L40" i="15" s="1"/>
  <c r="J40" i="15"/>
  <c r="L38" i="21"/>
  <c r="D40" i="21"/>
  <c r="L35" i="18"/>
  <c r="K38" i="18"/>
  <c r="L37" i="18"/>
  <c r="P41" i="16"/>
  <c r="L40" i="16"/>
  <c r="L39" i="16"/>
  <c r="L41" i="16" s="1"/>
  <c r="J41" i="16"/>
  <c r="L38" i="14"/>
  <c r="J40" i="14"/>
  <c r="L40" i="21"/>
  <c r="L38" i="18" l="1"/>
  <c r="L38" i="19"/>
  <c r="J36" i="13"/>
  <c r="J9" i="13"/>
  <c r="D9" i="13"/>
  <c r="D37" i="13" s="1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G39" i="13"/>
  <c r="F39" i="13"/>
  <c r="C39" i="13"/>
  <c r="B39" i="13"/>
  <c r="G38" i="13"/>
  <c r="F38" i="13"/>
  <c r="C38" i="13"/>
  <c r="B38" i="13"/>
  <c r="G37" i="13"/>
  <c r="G40" i="13" s="1"/>
  <c r="F37" i="13"/>
  <c r="C37" i="13"/>
  <c r="C40" i="13" s="1"/>
  <c r="B37" i="13"/>
  <c r="K36" i="13"/>
  <c r="L36" i="13" s="1"/>
  <c r="H36" i="13"/>
  <c r="K35" i="13"/>
  <c r="J35" i="13"/>
  <c r="H35" i="13"/>
  <c r="K34" i="13"/>
  <c r="J34" i="13"/>
  <c r="H34" i="13"/>
  <c r="K33" i="13"/>
  <c r="J33" i="13"/>
  <c r="H33" i="13"/>
  <c r="K32" i="13"/>
  <c r="J32" i="13"/>
  <c r="H32" i="13"/>
  <c r="K31" i="13"/>
  <c r="J31" i="13"/>
  <c r="H31" i="13"/>
  <c r="K30" i="13"/>
  <c r="J30" i="13"/>
  <c r="H30" i="13"/>
  <c r="K29" i="13"/>
  <c r="J29" i="13"/>
  <c r="H29" i="13"/>
  <c r="K28" i="13"/>
  <c r="J28" i="13"/>
  <c r="H28" i="13"/>
  <c r="K27" i="13"/>
  <c r="J27" i="13"/>
  <c r="H27" i="13"/>
  <c r="K26" i="13"/>
  <c r="J26" i="13"/>
  <c r="H26" i="13"/>
  <c r="K25" i="13"/>
  <c r="J25" i="13"/>
  <c r="H25" i="13"/>
  <c r="K24" i="13"/>
  <c r="L24" i="13" s="1"/>
  <c r="J24" i="13"/>
  <c r="H24" i="13"/>
  <c r="K23" i="13"/>
  <c r="J23" i="13"/>
  <c r="H23" i="13"/>
  <c r="K22" i="13"/>
  <c r="J22" i="13"/>
  <c r="H22" i="13"/>
  <c r="K21" i="13"/>
  <c r="J21" i="13"/>
  <c r="H21" i="13"/>
  <c r="K20" i="13"/>
  <c r="J20" i="13"/>
  <c r="H20" i="13"/>
  <c r="K19" i="13"/>
  <c r="J19" i="13"/>
  <c r="H19" i="13"/>
  <c r="K18" i="13"/>
  <c r="J18" i="13"/>
  <c r="H18" i="13"/>
  <c r="K17" i="13"/>
  <c r="J17" i="13"/>
  <c r="H17" i="13"/>
  <c r="K16" i="13"/>
  <c r="J16" i="13"/>
  <c r="H16" i="13"/>
  <c r="K15" i="13"/>
  <c r="J15" i="13"/>
  <c r="H15" i="13"/>
  <c r="K14" i="13"/>
  <c r="J14" i="13"/>
  <c r="H14" i="13"/>
  <c r="K13" i="13"/>
  <c r="J13" i="13"/>
  <c r="H13" i="13"/>
  <c r="K12" i="13"/>
  <c r="L12" i="13" s="1"/>
  <c r="J12" i="13"/>
  <c r="H12" i="13"/>
  <c r="K11" i="13"/>
  <c r="J11" i="13"/>
  <c r="H11" i="13"/>
  <c r="K10" i="13"/>
  <c r="J10" i="13"/>
  <c r="H10" i="13"/>
  <c r="K9" i="13"/>
  <c r="H9" i="13"/>
  <c r="O37" i="12"/>
  <c r="N37" i="12"/>
  <c r="M37" i="12"/>
  <c r="I37" i="12"/>
  <c r="G37" i="12"/>
  <c r="F37" i="12"/>
  <c r="E37" i="12"/>
  <c r="C37" i="12"/>
  <c r="B37" i="12"/>
  <c r="O36" i="12"/>
  <c r="N36" i="12"/>
  <c r="G36" i="12"/>
  <c r="F36" i="12"/>
  <c r="C36" i="12"/>
  <c r="B36" i="12"/>
  <c r="O35" i="12"/>
  <c r="N35" i="12"/>
  <c r="G35" i="12"/>
  <c r="F35" i="12"/>
  <c r="C35" i="12"/>
  <c r="B35" i="12"/>
  <c r="B38" i="12" s="1"/>
  <c r="P34" i="12"/>
  <c r="K34" i="12"/>
  <c r="J34" i="12"/>
  <c r="H34" i="12"/>
  <c r="D34" i="12"/>
  <c r="P33" i="12"/>
  <c r="K33" i="12"/>
  <c r="J33" i="12"/>
  <c r="H33" i="12"/>
  <c r="D33" i="12"/>
  <c r="P32" i="12"/>
  <c r="K32" i="12"/>
  <c r="J32" i="12"/>
  <c r="H32" i="12"/>
  <c r="D32" i="12"/>
  <c r="P31" i="12"/>
  <c r="K31" i="12"/>
  <c r="J31" i="12"/>
  <c r="H31" i="12"/>
  <c r="D31" i="12"/>
  <c r="P30" i="12"/>
  <c r="K30" i="12"/>
  <c r="J30" i="12"/>
  <c r="H30" i="12"/>
  <c r="D30" i="12"/>
  <c r="P29" i="12"/>
  <c r="K29" i="12"/>
  <c r="J29" i="12"/>
  <c r="H29" i="12"/>
  <c r="D29" i="12"/>
  <c r="P28" i="12"/>
  <c r="K28" i="12"/>
  <c r="J28" i="12"/>
  <c r="H28" i="12"/>
  <c r="D28" i="12"/>
  <c r="P27" i="12"/>
  <c r="K27" i="12"/>
  <c r="L27" i="12" s="1"/>
  <c r="J27" i="12"/>
  <c r="H27" i="12"/>
  <c r="D27" i="12"/>
  <c r="P26" i="12"/>
  <c r="K26" i="12"/>
  <c r="J26" i="12"/>
  <c r="H26" i="12"/>
  <c r="D26" i="12"/>
  <c r="P25" i="12"/>
  <c r="K25" i="12"/>
  <c r="J25" i="12"/>
  <c r="H25" i="12"/>
  <c r="D25" i="12"/>
  <c r="P24" i="12"/>
  <c r="K24" i="12"/>
  <c r="J24" i="12"/>
  <c r="H24" i="12"/>
  <c r="D24" i="12"/>
  <c r="P23" i="12"/>
  <c r="K23" i="12"/>
  <c r="L23" i="12" s="1"/>
  <c r="J23" i="12"/>
  <c r="H23" i="12"/>
  <c r="D23" i="12"/>
  <c r="P22" i="12"/>
  <c r="K22" i="12"/>
  <c r="J22" i="12"/>
  <c r="H22" i="12"/>
  <c r="D22" i="12"/>
  <c r="P21" i="12"/>
  <c r="K21" i="12"/>
  <c r="J21" i="12"/>
  <c r="H21" i="12"/>
  <c r="D21" i="12"/>
  <c r="P20" i="12"/>
  <c r="K20" i="12"/>
  <c r="J20" i="12"/>
  <c r="H20" i="12"/>
  <c r="D20" i="12"/>
  <c r="P19" i="12"/>
  <c r="K19" i="12"/>
  <c r="L19" i="12" s="1"/>
  <c r="J19" i="12"/>
  <c r="H19" i="12"/>
  <c r="D19" i="12"/>
  <c r="P18" i="12"/>
  <c r="K18" i="12"/>
  <c r="J18" i="12"/>
  <c r="H18" i="12"/>
  <c r="D18" i="12"/>
  <c r="P17" i="12"/>
  <c r="K17" i="12"/>
  <c r="J17" i="12"/>
  <c r="H17" i="12"/>
  <c r="D17" i="12"/>
  <c r="P16" i="12"/>
  <c r="K16" i="12"/>
  <c r="J16" i="12"/>
  <c r="H16" i="12"/>
  <c r="D16" i="12"/>
  <c r="P15" i="12"/>
  <c r="K15" i="12"/>
  <c r="L15" i="12" s="1"/>
  <c r="J15" i="12"/>
  <c r="H15" i="12"/>
  <c r="D15" i="12"/>
  <c r="P14" i="12"/>
  <c r="K14" i="12"/>
  <c r="J14" i="12"/>
  <c r="H14" i="12"/>
  <c r="D14" i="12"/>
  <c r="P13" i="12"/>
  <c r="K13" i="12"/>
  <c r="J13" i="12"/>
  <c r="H13" i="12"/>
  <c r="D13" i="12"/>
  <c r="P12" i="12"/>
  <c r="K12" i="12"/>
  <c r="J12" i="12"/>
  <c r="H12" i="12"/>
  <c r="D12" i="12"/>
  <c r="P11" i="12"/>
  <c r="K11" i="12"/>
  <c r="L11" i="12" s="1"/>
  <c r="J11" i="12"/>
  <c r="H11" i="12"/>
  <c r="D11" i="12"/>
  <c r="P10" i="12"/>
  <c r="K10" i="12"/>
  <c r="J10" i="12"/>
  <c r="H10" i="12"/>
  <c r="D10" i="12"/>
  <c r="P9" i="12"/>
  <c r="K9" i="12"/>
  <c r="J9" i="12"/>
  <c r="H9" i="12"/>
  <c r="D9" i="12"/>
  <c r="O40" i="11"/>
  <c r="N40" i="11"/>
  <c r="G40" i="11"/>
  <c r="F40" i="11"/>
  <c r="C40" i="11"/>
  <c r="B40" i="11"/>
  <c r="O39" i="11"/>
  <c r="N39" i="11"/>
  <c r="G39" i="11"/>
  <c r="F39" i="11"/>
  <c r="C39" i="11"/>
  <c r="B39" i="11"/>
  <c r="O37" i="11"/>
  <c r="N37" i="11"/>
  <c r="G37" i="11"/>
  <c r="G41" i="11" s="1"/>
  <c r="F37" i="11"/>
  <c r="F41" i="11" s="1"/>
  <c r="C37" i="11"/>
  <c r="B37" i="11"/>
  <c r="P36" i="11"/>
  <c r="K36" i="11"/>
  <c r="L36" i="11" s="1"/>
  <c r="J36" i="11"/>
  <c r="H36" i="11"/>
  <c r="D36" i="11"/>
  <c r="P35" i="11"/>
  <c r="K35" i="11"/>
  <c r="J35" i="11"/>
  <c r="L35" i="11" s="1"/>
  <c r="H35" i="11"/>
  <c r="D35" i="11"/>
  <c r="P34" i="11"/>
  <c r="K34" i="11"/>
  <c r="J34" i="11"/>
  <c r="H34" i="11"/>
  <c r="D34" i="11"/>
  <c r="P33" i="11"/>
  <c r="K33" i="11"/>
  <c r="L33" i="11" s="1"/>
  <c r="J33" i="11"/>
  <c r="H33" i="11"/>
  <c r="D33" i="11"/>
  <c r="P32" i="11"/>
  <c r="K32" i="11"/>
  <c r="J32" i="11"/>
  <c r="H32" i="11"/>
  <c r="D32" i="11"/>
  <c r="P31" i="11"/>
  <c r="K31" i="11"/>
  <c r="J31" i="11"/>
  <c r="H31" i="11"/>
  <c r="D31" i="11"/>
  <c r="P30" i="11"/>
  <c r="K30" i="11"/>
  <c r="J30" i="11"/>
  <c r="H30" i="11"/>
  <c r="D30" i="11"/>
  <c r="P29" i="11"/>
  <c r="K29" i="11"/>
  <c r="L29" i="11" s="1"/>
  <c r="J29" i="11"/>
  <c r="H29" i="11"/>
  <c r="D29" i="11"/>
  <c r="P28" i="11"/>
  <c r="K28" i="11"/>
  <c r="J28" i="11"/>
  <c r="H28" i="11"/>
  <c r="D28" i="11"/>
  <c r="P27" i="11"/>
  <c r="K27" i="11"/>
  <c r="J27" i="11"/>
  <c r="L27" i="11" s="1"/>
  <c r="H27" i="11"/>
  <c r="D27" i="11"/>
  <c r="P26" i="11"/>
  <c r="K26" i="11"/>
  <c r="J26" i="11"/>
  <c r="H26" i="11"/>
  <c r="D26" i="11"/>
  <c r="P25" i="11"/>
  <c r="L25" i="11"/>
  <c r="K25" i="11"/>
  <c r="J25" i="11"/>
  <c r="H25" i="11"/>
  <c r="D25" i="11"/>
  <c r="P24" i="11"/>
  <c r="K24" i="11"/>
  <c r="J24" i="11"/>
  <c r="H24" i="11"/>
  <c r="D24" i="11"/>
  <c r="P23" i="11"/>
  <c r="K23" i="11"/>
  <c r="J23" i="11"/>
  <c r="H23" i="11"/>
  <c r="D23" i="11"/>
  <c r="P22" i="11"/>
  <c r="K22" i="11"/>
  <c r="L22" i="11" s="1"/>
  <c r="J22" i="11"/>
  <c r="H22" i="11"/>
  <c r="D22" i="11"/>
  <c r="P21" i="11"/>
  <c r="K21" i="11"/>
  <c r="L21" i="11" s="1"/>
  <c r="J21" i="11"/>
  <c r="H21" i="11"/>
  <c r="D21" i="11"/>
  <c r="P20" i="11"/>
  <c r="K20" i="11"/>
  <c r="J20" i="11"/>
  <c r="H20" i="11"/>
  <c r="D20" i="11"/>
  <c r="P19" i="11"/>
  <c r="K19" i="11"/>
  <c r="J19" i="11"/>
  <c r="L19" i="11" s="1"/>
  <c r="H19" i="11"/>
  <c r="D19" i="11"/>
  <c r="P18" i="11"/>
  <c r="K18" i="11"/>
  <c r="J18" i="11"/>
  <c r="H18" i="11"/>
  <c r="D18" i="11"/>
  <c r="P17" i="11"/>
  <c r="K17" i="11"/>
  <c r="L17" i="11" s="1"/>
  <c r="J17" i="11"/>
  <c r="H17" i="11"/>
  <c r="D17" i="11"/>
  <c r="K16" i="11"/>
  <c r="J16" i="11"/>
  <c r="H16" i="11"/>
  <c r="D16" i="11"/>
  <c r="P15" i="11"/>
  <c r="K15" i="11"/>
  <c r="J15" i="11"/>
  <c r="H15" i="11"/>
  <c r="D15" i="11"/>
  <c r="P14" i="11"/>
  <c r="K14" i="11"/>
  <c r="J14" i="11"/>
  <c r="H14" i="11"/>
  <c r="D14" i="11"/>
  <c r="P13" i="11"/>
  <c r="K13" i="11"/>
  <c r="J13" i="11"/>
  <c r="H13" i="11"/>
  <c r="D13" i="11"/>
  <c r="D39" i="11" s="1"/>
  <c r="P12" i="11"/>
  <c r="K12" i="11"/>
  <c r="J12" i="11"/>
  <c r="H12" i="11"/>
  <c r="D12" i="11"/>
  <c r="P11" i="11"/>
  <c r="P37" i="11" s="1"/>
  <c r="K11" i="11"/>
  <c r="J11" i="11"/>
  <c r="H11" i="11"/>
  <c r="D11" i="11"/>
  <c r="K10" i="11"/>
  <c r="J10" i="11"/>
  <c r="H10" i="11"/>
  <c r="D10" i="11"/>
  <c r="K9" i="11"/>
  <c r="J9" i="11"/>
  <c r="J37" i="11" s="1"/>
  <c r="H9" i="11"/>
  <c r="D9" i="11"/>
  <c r="O39" i="10"/>
  <c r="N39" i="10"/>
  <c r="G39" i="10"/>
  <c r="F39" i="10"/>
  <c r="C39" i="10"/>
  <c r="B39" i="10"/>
  <c r="D39" i="10" s="1"/>
  <c r="O38" i="10"/>
  <c r="N38" i="10"/>
  <c r="G38" i="10"/>
  <c r="F38" i="10"/>
  <c r="C38" i="10"/>
  <c r="B38" i="10"/>
  <c r="O37" i="10"/>
  <c r="O40" i="10" s="1"/>
  <c r="N37" i="10"/>
  <c r="G37" i="10"/>
  <c r="G40" i="10" s="1"/>
  <c r="F37" i="10"/>
  <c r="C37" i="10"/>
  <c r="C40" i="10" s="1"/>
  <c r="B37" i="10"/>
  <c r="P36" i="10"/>
  <c r="K36" i="10"/>
  <c r="J36" i="10"/>
  <c r="H36" i="10"/>
  <c r="D36" i="10"/>
  <c r="P35" i="10"/>
  <c r="K35" i="10"/>
  <c r="J35" i="10"/>
  <c r="H35" i="10"/>
  <c r="D35" i="10"/>
  <c r="P34" i="10"/>
  <c r="K34" i="10"/>
  <c r="J34" i="10"/>
  <c r="H34" i="10"/>
  <c r="D34" i="10"/>
  <c r="P33" i="10"/>
  <c r="K33" i="10"/>
  <c r="J33" i="10"/>
  <c r="H33" i="10"/>
  <c r="D33" i="10"/>
  <c r="P32" i="10"/>
  <c r="K32" i="10"/>
  <c r="J32" i="10"/>
  <c r="H32" i="10"/>
  <c r="D32" i="10"/>
  <c r="P31" i="10"/>
  <c r="K31" i="10"/>
  <c r="J31" i="10"/>
  <c r="H31" i="10"/>
  <c r="D31" i="10"/>
  <c r="P30" i="10"/>
  <c r="K30" i="10"/>
  <c r="J30" i="10"/>
  <c r="H30" i="10"/>
  <c r="D30" i="10"/>
  <c r="P29" i="10"/>
  <c r="K29" i="10"/>
  <c r="J29" i="10"/>
  <c r="H29" i="10"/>
  <c r="D29" i="10"/>
  <c r="P28" i="10"/>
  <c r="K28" i="10"/>
  <c r="J28" i="10"/>
  <c r="H28" i="10"/>
  <c r="D28" i="10"/>
  <c r="P27" i="10"/>
  <c r="K27" i="10"/>
  <c r="J27" i="10"/>
  <c r="H27" i="10"/>
  <c r="D27" i="10"/>
  <c r="P26" i="10"/>
  <c r="K26" i="10"/>
  <c r="J26" i="10"/>
  <c r="H26" i="10"/>
  <c r="D26" i="10"/>
  <c r="P25" i="10"/>
  <c r="K25" i="10"/>
  <c r="J25" i="10"/>
  <c r="L25" i="10" s="1"/>
  <c r="H25" i="10"/>
  <c r="D25" i="10"/>
  <c r="P24" i="10"/>
  <c r="K24" i="10"/>
  <c r="J24" i="10"/>
  <c r="H24" i="10"/>
  <c r="D24" i="10"/>
  <c r="P23" i="10"/>
  <c r="K23" i="10"/>
  <c r="J23" i="10"/>
  <c r="H23" i="10"/>
  <c r="D23" i="10"/>
  <c r="P22" i="10"/>
  <c r="K22" i="10"/>
  <c r="J22" i="10"/>
  <c r="H22" i="10"/>
  <c r="D22" i="10"/>
  <c r="P21" i="10"/>
  <c r="K21" i="10"/>
  <c r="J21" i="10"/>
  <c r="H21" i="10"/>
  <c r="D21" i="10"/>
  <c r="P20" i="10"/>
  <c r="K20" i="10"/>
  <c r="J20" i="10"/>
  <c r="H20" i="10"/>
  <c r="D20" i="10"/>
  <c r="P19" i="10"/>
  <c r="K19" i="10"/>
  <c r="J19" i="10"/>
  <c r="H19" i="10"/>
  <c r="D19" i="10"/>
  <c r="P18" i="10"/>
  <c r="K18" i="10"/>
  <c r="J18" i="10"/>
  <c r="H18" i="10"/>
  <c r="D18" i="10"/>
  <c r="P17" i="10"/>
  <c r="K17" i="10"/>
  <c r="J17" i="10"/>
  <c r="L17" i="10" s="1"/>
  <c r="H17" i="10"/>
  <c r="D17" i="10"/>
  <c r="P16" i="10"/>
  <c r="K16" i="10"/>
  <c r="J16" i="10"/>
  <c r="H16" i="10"/>
  <c r="D16" i="10"/>
  <c r="P15" i="10"/>
  <c r="K15" i="10"/>
  <c r="L15" i="10" s="1"/>
  <c r="J15" i="10"/>
  <c r="H15" i="10"/>
  <c r="D15" i="10"/>
  <c r="P14" i="10"/>
  <c r="K14" i="10"/>
  <c r="J14" i="10"/>
  <c r="H14" i="10"/>
  <c r="D14" i="10"/>
  <c r="P13" i="10"/>
  <c r="K13" i="10"/>
  <c r="J13" i="10"/>
  <c r="L13" i="10" s="1"/>
  <c r="H13" i="10"/>
  <c r="D13" i="10"/>
  <c r="P12" i="10"/>
  <c r="K12" i="10"/>
  <c r="J12" i="10"/>
  <c r="H12" i="10"/>
  <c r="D12" i="10"/>
  <c r="P11" i="10"/>
  <c r="K11" i="10"/>
  <c r="L11" i="10" s="1"/>
  <c r="J11" i="10"/>
  <c r="H11" i="10"/>
  <c r="D11" i="10"/>
  <c r="P10" i="10"/>
  <c r="K10" i="10"/>
  <c r="J10" i="10"/>
  <c r="H10" i="10"/>
  <c r="D10" i="10"/>
  <c r="P9" i="10"/>
  <c r="K9" i="10"/>
  <c r="J9" i="10"/>
  <c r="H9" i="10"/>
  <c r="D9" i="10"/>
  <c r="O37" i="8"/>
  <c r="N37" i="8"/>
  <c r="M37" i="8"/>
  <c r="I37" i="8"/>
  <c r="G37" i="8"/>
  <c r="F37" i="8"/>
  <c r="E37" i="8"/>
  <c r="C37" i="8"/>
  <c r="B37" i="8"/>
  <c r="O36" i="8"/>
  <c r="N36" i="8"/>
  <c r="G36" i="8"/>
  <c r="F36" i="8"/>
  <c r="C36" i="8"/>
  <c r="B36" i="8"/>
  <c r="O35" i="8"/>
  <c r="O38" i="8" s="1"/>
  <c r="N35" i="8"/>
  <c r="G35" i="8"/>
  <c r="G38" i="8" s="1"/>
  <c r="F35" i="8"/>
  <c r="C35" i="8"/>
  <c r="C38" i="8" s="1"/>
  <c r="B35" i="8"/>
  <c r="B38" i="8" s="1"/>
  <c r="P34" i="8"/>
  <c r="K34" i="8"/>
  <c r="J34" i="8"/>
  <c r="H34" i="8"/>
  <c r="D34" i="8"/>
  <c r="P33" i="8"/>
  <c r="K33" i="8"/>
  <c r="J33" i="8"/>
  <c r="H33" i="8"/>
  <c r="D33" i="8"/>
  <c r="P32" i="8"/>
  <c r="K32" i="8"/>
  <c r="L32" i="8" s="1"/>
  <c r="J32" i="8"/>
  <c r="H32" i="8"/>
  <c r="D32" i="8"/>
  <c r="P31" i="8"/>
  <c r="K31" i="8"/>
  <c r="J31" i="8"/>
  <c r="H31" i="8"/>
  <c r="D31" i="8"/>
  <c r="P30" i="8"/>
  <c r="K30" i="8"/>
  <c r="J30" i="8"/>
  <c r="H30" i="8"/>
  <c r="D30" i="8"/>
  <c r="P29" i="8"/>
  <c r="K29" i="8"/>
  <c r="J29" i="8"/>
  <c r="H29" i="8"/>
  <c r="D29" i="8"/>
  <c r="P28" i="8"/>
  <c r="K28" i="8"/>
  <c r="L28" i="8" s="1"/>
  <c r="J28" i="8"/>
  <c r="H28" i="8"/>
  <c r="D28" i="8"/>
  <c r="P27" i="8"/>
  <c r="K27" i="8"/>
  <c r="J27" i="8"/>
  <c r="H27" i="8"/>
  <c r="D27" i="8"/>
  <c r="P26" i="8"/>
  <c r="K26" i="8"/>
  <c r="J26" i="8"/>
  <c r="H26" i="8"/>
  <c r="D26" i="8"/>
  <c r="P25" i="8"/>
  <c r="K25" i="8"/>
  <c r="J25" i="8"/>
  <c r="H25" i="8"/>
  <c r="D25" i="8"/>
  <c r="P24" i="8"/>
  <c r="K24" i="8"/>
  <c r="L24" i="8" s="1"/>
  <c r="J24" i="8"/>
  <c r="H24" i="8"/>
  <c r="D24" i="8"/>
  <c r="P23" i="8"/>
  <c r="K23" i="8"/>
  <c r="J23" i="8"/>
  <c r="H23" i="8"/>
  <c r="D23" i="8"/>
  <c r="P22" i="8"/>
  <c r="K22" i="8"/>
  <c r="J22" i="8"/>
  <c r="H22" i="8"/>
  <c r="D22" i="8"/>
  <c r="P21" i="8"/>
  <c r="K21" i="8"/>
  <c r="J21" i="8"/>
  <c r="H21" i="8"/>
  <c r="D21" i="8"/>
  <c r="P20" i="8"/>
  <c r="K20" i="8"/>
  <c r="L20" i="8" s="1"/>
  <c r="J20" i="8"/>
  <c r="H20" i="8"/>
  <c r="D20" i="8"/>
  <c r="P19" i="8"/>
  <c r="K19" i="8"/>
  <c r="J19" i="8"/>
  <c r="H19" i="8"/>
  <c r="D19" i="8"/>
  <c r="P18" i="8"/>
  <c r="K18" i="8"/>
  <c r="J18" i="8"/>
  <c r="H18" i="8"/>
  <c r="D18" i="8"/>
  <c r="P17" i="8"/>
  <c r="K17" i="8"/>
  <c r="J17" i="8"/>
  <c r="H17" i="8"/>
  <c r="D17" i="8"/>
  <c r="P16" i="8"/>
  <c r="K16" i="8"/>
  <c r="L16" i="8" s="1"/>
  <c r="J16" i="8"/>
  <c r="H16" i="8"/>
  <c r="D16" i="8"/>
  <c r="P15" i="8"/>
  <c r="K15" i="8"/>
  <c r="J15" i="8"/>
  <c r="H15" i="8"/>
  <c r="D15" i="8"/>
  <c r="P14" i="8"/>
  <c r="K14" i="8"/>
  <c r="J14" i="8"/>
  <c r="H14" i="8"/>
  <c r="H37" i="8" s="1"/>
  <c r="D14" i="8"/>
  <c r="P13" i="8"/>
  <c r="K13" i="8"/>
  <c r="J13" i="8"/>
  <c r="J36" i="8" s="1"/>
  <c r="H13" i="8"/>
  <c r="D13" i="8"/>
  <c r="P12" i="8"/>
  <c r="K12" i="8"/>
  <c r="L12" i="8" s="1"/>
  <c r="J12" i="8"/>
  <c r="H12" i="8"/>
  <c r="D12" i="8"/>
  <c r="P11" i="8"/>
  <c r="K11" i="8"/>
  <c r="J11" i="8"/>
  <c r="H11" i="8"/>
  <c r="D11" i="8"/>
  <c r="P10" i="8"/>
  <c r="K10" i="8"/>
  <c r="J10" i="8"/>
  <c r="H10" i="8"/>
  <c r="D10" i="8"/>
  <c r="P9" i="8"/>
  <c r="K9" i="8"/>
  <c r="J9" i="8"/>
  <c r="J35" i="8" s="1"/>
  <c r="H9" i="8"/>
  <c r="D9" i="8"/>
  <c r="O40" i="7"/>
  <c r="N40" i="7"/>
  <c r="G40" i="7"/>
  <c r="F40" i="7"/>
  <c r="C40" i="7"/>
  <c r="B40" i="7"/>
  <c r="O39" i="7"/>
  <c r="N39" i="7"/>
  <c r="G39" i="7"/>
  <c r="F39" i="7"/>
  <c r="C39" i="7"/>
  <c r="B39" i="7"/>
  <c r="O37" i="7"/>
  <c r="O41" i="7" s="1"/>
  <c r="N37" i="7"/>
  <c r="N41" i="7" s="1"/>
  <c r="G37" i="7"/>
  <c r="G41" i="7" s="1"/>
  <c r="F37" i="7"/>
  <c r="F41" i="7" s="1"/>
  <c r="C37" i="7"/>
  <c r="C41" i="7" s="1"/>
  <c r="B37" i="7"/>
  <c r="B41" i="7" s="1"/>
  <c r="P36" i="7"/>
  <c r="K36" i="7"/>
  <c r="L36" i="7" s="1"/>
  <c r="J36" i="7"/>
  <c r="H36" i="7"/>
  <c r="D36" i="7"/>
  <c r="D40" i="7" s="1"/>
  <c r="P35" i="7"/>
  <c r="L35" i="7"/>
  <c r="K35" i="7"/>
  <c r="J35" i="7"/>
  <c r="J39" i="7" s="1"/>
  <c r="H35" i="7"/>
  <c r="H39" i="7" s="1"/>
  <c r="D35" i="7"/>
  <c r="P34" i="7"/>
  <c r="K34" i="7"/>
  <c r="L34" i="7" s="1"/>
  <c r="J34" i="7"/>
  <c r="H34" i="7"/>
  <c r="D34" i="7"/>
  <c r="P33" i="7"/>
  <c r="L33" i="7"/>
  <c r="K33" i="7"/>
  <c r="J33" i="7"/>
  <c r="H33" i="7"/>
  <c r="D33" i="7"/>
  <c r="P32" i="7"/>
  <c r="K32" i="7"/>
  <c r="L32" i="7" s="1"/>
  <c r="J32" i="7"/>
  <c r="H32" i="7"/>
  <c r="D32" i="7"/>
  <c r="P31" i="7"/>
  <c r="L31" i="7"/>
  <c r="K31" i="7"/>
  <c r="J31" i="7"/>
  <c r="H31" i="7"/>
  <c r="D31" i="7"/>
  <c r="P30" i="7"/>
  <c r="K30" i="7"/>
  <c r="L30" i="7" s="1"/>
  <c r="J30" i="7"/>
  <c r="H30" i="7"/>
  <c r="D30" i="7"/>
  <c r="P29" i="7"/>
  <c r="L29" i="7"/>
  <c r="K29" i="7"/>
  <c r="J29" i="7"/>
  <c r="H29" i="7"/>
  <c r="D29" i="7"/>
  <c r="P28" i="7"/>
  <c r="K28" i="7"/>
  <c r="L28" i="7" s="1"/>
  <c r="J28" i="7"/>
  <c r="H28" i="7"/>
  <c r="D28" i="7"/>
  <c r="P27" i="7"/>
  <c r="L27" i="7"/>
  <c r="K27" i="7"/>
  <c r="J27" i="7"/>
  <c r="H27" i="7"/>
  <c r="D27" i="7"/>
  <c r="P26" i="7"/>
  <c r="K26" i="7"/>
  <c r="L26" i="7" s="1"/>
  <c r="J26" i="7"/>
  <c r="H26" i="7"/>
  <c r="D26" i="7"/>
  <c r="P25" i="7"/>
  <c r="L25" i="7"/>
  <c r="K25" i="7"/>
  <c r="J25" i="7"/>
  <c r="H25" i="7"/>
  <c r="D25" i="7"/>
  <c r="P24" i="7"/>
  <c r="K24" i="7"/>
  <c r="L24" i="7" s="1"/>
  <c r="J24" i="7"/>
  <c r="H24" i="7"/>
  <c r="D24" i="7"/>
  <c r="P23" i="7"/>
  <c r="L23" i="7"/>
  <c r="K23" i="7"/>
  <c r="J23" i="7"/>
  <c r="H23" i="7"/>
  <c r="D23" i="7"/>
  <c r="P22" i="7"/>
  <c r="K22" i="7"/>
  <c r="L22" i="7" s="1"/>
  <c r="J22" i="7"/>
  <c r="H22" i="7"/>
  <c r="D22" i="7"/>
  <c r="P21" i="7"/>
  <c r="L21" i="7"/>
  <c r="K21" i="7"/>
  <c r="J21" i="7"/>
  <c r="H21" i="7"/>
  <c r="D21" i="7"/>
  <c r="P20" i="7"/>
  <c r="K20" i="7"/>
  <c r="L20" i="7" s="1"/>
  <c r="J20" i="7"/>
  <c r="H20" i="7"/>
  <c r="D20" i="7"/>
  <c r="P19" i="7"/>
  <c r="L19" i="7"/>
  <c r="K19" i="7"/>
  <c r="J19" i="7"/>
  <c r="H19" i="7"/>
  <c r="D19" i="7"/>
  <c r="P18" i="7"/>
  <c r="K18" i="7"/>
  <c r="L18" i="7" s="1"/>
  <c r="J18" i="7"/>
  <c r="H18" i="7"/>
  <c r="D18" i="7"/>
  <c r="P17" i="7"/>
  <c r="L17" i="7"/>
  <c r="K17" i="7"/>
  <c r="J17" i="7"/>
  <c r="H17" i="7"/>
  <c r="D17" i="7"/>
  <c r="K16" i="7"/>
  <c r="L16" i="7" s="1"/>
  <c r="J16" i="7"/>
  <c r="H16" i="7"/>
  <c r="D16" i="7"/>
  <c r="P15" i="7"/>
  <c r="K15" i="7"/>
  <c r="L15" i="7" s="1"/>
  <c r="J15" i="7"/>
  <c r="H15" i="7"/>
  <c r="D15" i="7"/>
  <c r="P14" i="7"/>
  <c r="P40" i="7" s="1"/>
  <c r="K14" i="7"/>
  <c r="K40" i="7" s="1"/>
  <c r="J14" i="7"/>
  <c r="J40" i="7" s="1"/>
  <c r="H14" i="7"/>
  <c r="H40" i="7" s="1"/>
  <c r="D14" i="7"/>
  <c r="P13" i="7"/>
  <c r="P39" i="7" s="1"/>
  <c r="K13" i="7"/>
  <c r="K39" i="7" s="1"/>
  <c r="J13" i="7"/>
  <c r="H13" i="7"/>
  <c r="D13" i="7"/>
  <c r="D39" i="7" s="1"/>
  <c r="P12" i="7"/>
  <c r="K12" i="7"/>
  <c r="L12" i="7" s="1"/>
  <c r="J12" i="7"/>
  <c r="H12" i="7"/>
  <c r="D12" i="7"/>
  <c r="P11" i="7"/>
  <c r="P37" i="7" s="1"/>
  <c r="K11" i="7"/>
  <c r="L11" i="7" s="1"/>
  <c r="J11" i="7"/>
  <c r="H11" i="7"/>
  <c r="D11" i="7"/>
  <c r="L10" i="7"/>
  <c r="K10" i="7"/>
  <c r="J10" i="7"/>
  <c r="H10" i="7"/>
  <c r="D10" i="7"/>
  <c r="D37" i="7" s="1"/>
  <c r="K9" i="7"/>
  <c r="K37" i="7" s="1"/>
  <c r="J9" i="7"/>
  <c r="J37" i="7" s="1"/>
  <c r="J41" i="7" s="1"/>
  <c r="H9" i="7"/>
  <c r="H37" i="7" s="1"/>
  <c r="D9" i="7"/>
  <c r="G39" i="6"/>
  <c r="F39" i="6"/>
  <c r="C39" i="6"/>
  <c r="B39" i="6"/>
  <c r="G38" i="6"/>
  <c r="F38" i="6"/>
  <c r="C38" i="6"/>
  <c r="B38" i="6"/>
  <c r="G37" i="6"/>
  <c r="G40" i="6" s="1"/>
  <c r="F37" i="6"/>
  <c r="F40" i="6" s="1"/>
  <c r="C37" i="6"/>
  <c r="C40" i="6" s="1"/>
  <c r="B37" i="6"/>
  <c r="B40" i="6" s="1"/>
  <c r="K36" i="6"/>
  <c r="L36" i="6" s="1"/>
  <c r="H36" i="6"/>
  <c r="D36" i="6"/>
  <c r="K35" i="6"/>
  <c r="L35" i="6" s="1"/>
  <c r="J35" i="6"/>
  <c r="H35" i="6"/>
  <c r="D35" i="6"/>
  <c r="K34" i="6"/>
  <c r="L34" i="6" s="1"/>
  <c r="J34" i="6"/>
  <c r="H34" i="6"/>
  <c r="D34" i="6"/>
  <c r="K33" i="6"/>
  <c r="J33" i="6"/>
  <c r="H33" i="6"/>
  <c r="D33" i="6"/>
  <c r="K32" i="6"/>
  <c r="L32" i="6" s="1"/>
  <c r="J32" i="6"/>
  <c r="H32" i="6"/>
  <c r="D32" i="6"/>
  <c r="L31" i="6"/>
  <c r="K31" i="6"/>
  <c r="J31" i="6"/>
  <c r="H31" i="6"/>
  <c r="D31" i="6"/>
  <c r="K30" i="6"/>
  <c r="J30" i="6"/>
  <c r="L30" i="6" s="1"/>
  <c r="H30" i="6"/>
  <c r="D30" i="6"/>
  <c r="K29" i="6"/>
  <c r="J29" i="6"/>
  <c r="L29" i="6" s="1"/>
  <c r="H29" i="6"/>
  <c r="D29" i="6"/>
  <c r="K28" i="6"/>
  <c r="J28" i="6"/>
  <c r="H28" i="6"/>
  <c r="D28" i="6"/>
  <c r="K27" i="6"/>
  <c r="J27" i="6"/>
  <c r="H27" i="6"/>
  <c r="D27" i="6"/>
  <c r="K26" i="6"/>
  <c r="L26" i="6" s="1"/>
  <c r="J26" i="6"/>
  <c r="H26" i="6"/>
  <c r="D26" i="6"/>
  <c r="K25" i="6"/>
  <c r="J25" i="6"/>
  <c r="L25" i="6" s="1"/>
  <c r="H25" i="6"/>
  <c r="D25" i="6"/>
  <c r="K24" i="6"/>
  <c r="J24" i="6"/>
  <c r="H24" i="6"/>
  <c r="D24" i="6"/>
  <c r="K23" i="6"/>
  <c r="J23" i="6"/>
  <c r="H23" i="6"/>
  <c r="D23" i="6"/>
  <c r="K22" i="6"/>
  <c r="L22" i="6" s="1"/>
  <c r="J22" i="6"/>
  <c r="H22" i="6"/>
  <c r="D22" i="6"/>
  <c r="K21" i="6"/>
  <c r="J21" i="6"/>
  <c r="H21" i="6"/>
  <c r="D21" i="6"/>
  <c r="K20" i="6"/>
  <c r="L20" i="6" s="1"/>
  <c r="J20" i="6"/>
  <c r="H20" i="6"/>
  <c r="D20" i="6"/>
  <c r="K19" i="6"/>
  <c r="L19" i="6" s="1"/>
  <c r="J19" i="6"/>
  <c r="H19" i="6"/>
  <c r="D19" i="6"/>
  <c r="L18" i="6"/>
  <c r="K18" i="6"/>
  <c r="J18" i="6"/>
  <c r="H18" i="6"/>
  <c r="D18" i="6"/>
  <c r="K17" i="6"/>
  <c r="L17" i="6" s="1"/>
  <c r="J17" i="6"/>
  <c r="H17" i="6"/>
  <c r="D17" i="6"/>
  <c r="K16" i="6"/>
  <c r="L16" i="6" s="1"/>
  <c r="J16" i="6"/>
  <c r="H16" i="6"/>
  <c r="D16" i="6"/>
  <c r="K15" i="6"/>
  <c r="L15" i="6" s="1"/>
  <c r="J15" i="6"/>
  <c r="H15" i="6"/>
  <c r="D15" i="6"/>
  <c r="K14" i="6"/>
  <c r="J14" i="6"/>
  <c r="J39" i="6" s="1"/>
  <c r="H14" i="6"/>
  <c r="H39" i="6" s="1"/>
  <c r="D14" i="6"/>
  <c r="K13" i="6"/>
  <c r="J13" i="6"/>
  <c r="H13" i="6"/>
  <c r="H38" i="6" s="1"/>
  <c r="D13" i="6"/>
  <c r="K12" i="6"/>
  <c r="J12" i="6"/>
  <c r="H12" i="6"/>
  <c r="D12" i="6"/>
  <c r="K11" i="6"/>
  <c r="J11" i="6"/>
  <c r="H11" i="6"/>
  <c r="D11" i="6"/>
  <c r="K10" i="6"/>
  <c r="L10" i="6" s="1"/>
  <c r="J10" i="6"/>
  <c r="H10" i="6"/>
  <c r="D10" i="6"/>
  <c r="K9" i="6"/>
  <c r="J9" i="6"/>
  <c r="J37" i="6" s="1"/>
  <c r="H9" i="6"/>
  <c r="D9" i="6"/>
  <c r="E35" i="5"/>
  <c r="D35" i="5"/>
  <c r="C35" i="5"/>
  <c r="B35" i="5"/>
  <c r="E34" i="5"/>
  <c r="D34" i="5"/>
  <c r="C34" i="5"/>
  <c r="B34" i="5"/>
  <c r="E33" i="5"/>
  <c r="E36" i="5" s="1"/>
  <c r="D33" i="5"/>
  <c r="D36" i="5" s="1"/>
  <c r="C33" i="5"/>
  <c r="B33" i="5"/>
  <c r="B36" i="5" s="1"/>
  <c r="E34" i="4"/>
  <c r="D34" i="4"/>
  <c r="C34" i="4"/>
  <c r="B34" i="4"/>
  <c r="E33" i="4"/>
  <c r="D33" i="4"/>
  <c r="C33" i="4"/>
  <c r="B33" i="4"/>
  <c r="E32" i="4"/>
  <c r="E35" i="4" s="1"/>
  <c r="D32" i="4"/>
  <c r="C32" i="4"/>
  <c r="C35" i="4" s="1"/>
  <c r="B32" i="4"/>
  <c r="B35" i="4" s="1"/>
  <c r="E36" i="3"/>
  <c r="D36" i="3"/>
  <c r="C36" i="3"/>
  <c r="B36" i="3"/>
  <c r="E35" i="3"/>
  <c r="D35" i="3"/>
  <c r="C35" i="3"/>
  <c r="B35" i="3"/>
  <c r="E34" i="3"/>
  <c r="E37" i="3" s="1"/>
  <c r="D34" i="3"/>
  <c r="D37" i="3" s="1"/>
  <c r="C34" i="3"/>
  <c r="C37" i="3" s="1"/>
  <c r="B34" i="3"/>
  <c r="B37" i="3" s="1"/>
  <c r="O39" i="2"/>
  <c r="N39" i="2"/>
  <c r="G39" i="2"/>
  <c r="F39" i="2"/>
  <c r="C39" i="2"/>
  <c r="B39" i="2"/>
  <c r="O38" i="2"/>
  <c r="N38" i="2"/>
  <c r="G38" i="2"/>
  <c r="F38" i="2"/>
  <c r="C38" i="2"/>
  <c r="B38" i="2"/>
  <c r="O37" i="2"/>
  <c r="O40" i="2" s="1"/>
  <c r="N37" i="2"/>
  <c r="G37" i="2"/>
  <c r="F37" i="2"/>
  <c r="C37" i="2"/>
  <c r="C40" i="2" s="1"/>
  <c r="B37" i="2"/>
  <c r="P36" i="2"/>
  <c r="K36" i="2"/>
  <c r="J36" i="2"/>
  <c r="H36" i="2"/>
  <c r="D36" i="2"/>
  <c r="P35" i="2"/>
  <c r="K35" i="2"/>
  <c r="L35" i="2" s="1"/>
  <c r="J35" i="2"/>
  <c r="H35" i="2"/>
  <c r="D35" i="2"/>
  <c r="P34" i="2"/>
  <c r="K34" i="2"/>
  <c r="J34" i="2"/>
  <c r="H34" i="2"/>
  <c r="D34" i="2"/>
  <c r="P33" i="2"/>
  <c r="K33" i="2"/>
  <c r="J33" i="2"/>
  <c r="H33" i="2"/>
  <c r="D33" i="2"/>
  <c r="P32" i="2"/>
  <c r="K32" i="2"/>
  <c r="J32" i="2"/>
  <c r="H32" i="2"/>
  <c r="D32" i="2"/>
  <c r="P31" i="2"/>
  <c r="K31" i="2"/>
  <c r="L31" i="2" s="1"/>
  <c r="J31" i="2"/>
  <c r="H31" i="2"/>
  <c r="D31" i="2"/>
  <c r="P30" i="2"/>
  <c r="K30" i="2"/>
  <c r="J30" i="2"/>
  <c r="H30" i="2"/>
  <c r="D30" i="2"/>
  <c r="P29" i="2"/>
  <c r="K29" i="2"/>
  <c r="J29" i="2"/>
  <c r="H29" i="2"/>
  <c r="D29" i="2"/>
  <c r="P28" i="2"/>
  <c r="K28" i="2"/>
  <c r="J28" i="2"/>
  <c r="H28" i="2"/>
  <c r="D28" i="2"/>
  <c r="P27" i="2"/>
  <c r="L27" i="2"/>
  <c r="K27" i="2"/>
  <c r="J27" i="2"/>
  <c r="H27" i="2"/>
  <c r="D27" i="2"/>
  <c r="P26" i="2"/>
  <c r="K26" i="2"/>
  <c r="J26" i="2"/>
  <c r="H26" i="2"/>
  <c r="D26" i="2"/>
  <c r="P25" i="2"/>
  <c r="K25" i="2"/>
  <c r="J25" i="2"/>
  <c r="H25" i="2"/>
  <c r="D25" i="2"/>
  <c r="P24" i="2"/>
  <c r="K24" i="2"/>
  <c r="J24" i="2"/>
  <c r="H24" i="2"/>
  <c r="D24" i="2"/>
  <c r="P23" i="2"/>
  <c r="K23" i="2"/>
  <c r="J23" i="2"/>
  <c r="H23" i="2"/>
  <c r="D23" i="2"/>
  <c r="P22" i="2"/>
  <c r="K22" i="2"/>
  <c r="J22" i="2"/>
  <c r="H22" i="2"/>
  <c r="D22" i="2"/>
  <c r="P21" i="2"/>
  <c r="K21" i="2"/>
  <c r="J21" i="2"/>
  <c r="H21" i="2"/>
  <c r="D21" i="2"/>
  <c r="P20" i="2"/>
  <c r="K20" i="2"/>
  <c r="J20" i="2"/>
  <c r="H20" i="2"/>
  <c r="D20" i="2"/>
  <c r="P19" i="2"/>
  <c r="K19" i="2"/>
  <c r="L19" i="2" s="1"/>
  <c r="J19" i="2"/>
  <c r="H19" i="2"/>
  <c r="D19" i="2"/>
  <c r="P18" i="2"/>
  <c r="K18" i="2"/>
  <c r="J18" i="2"/>
  <c r="H18" i="2"/>
  <c r="D18" i="2"/>
  <c r="P17" i="2"/>
  <c r="K17" i="2"/>
  <c r="L17" i="2" s="1"/>
  <c r="J17" i="2"/>
  <c r="H17" i="2"/>
  <c r="D17" i="2"/>
  <c r="P16" i="2"/>
  <c r="K16" i="2"/>
  <c r="J16" i="2"/>
  <c r="H16" i="2"/>
  <c r="D16" i="2"/>
  <c r="P15" i="2"/>
  <c r="K15" i="2"/>
  <c r="J15" i="2"/>
  <c r="H15" i="2"/>
  <c r="D15" i="2"/>
  <c r="P14" i="2"/>
  <c r="K14" i="2"/>
  <c r="J14" i="2"/>
  <c r="H14" i="2"/>
  <c r="D14" i="2"/>
  <c r="P13" i="2"/>
  <c r="K13" i="2"/>
  <c r="J13" i="2"/>
  <c r="H13" i="2"/>
  <c r="D13" i="2"/>
  <c r="P12" i="2"/>
  <c r="K12" i="2"/>
  <c r="J12" i="2"/>
  <c r="H12" i="2"/>
  <c r="D12" i="2"/>
  <c r="P11" i="2"/>
  <c r="K11" i="2"/>
  <c r="L11" i="2" s="1"/>
  <c r="J11" i="2"/>
  <c r="H11" i="2"/>
  <c r="D11" i="2"/>
  <c r="P10" i="2"/>
  <c r="K10" i="2"/>
  <c r="J10" i="2"/>
  <c r="H10" i="2"/>
  <c r="D10" i="2"/>
  <c r="P9" i="2"/>
  <c r="K9" i="2"/>
  <c r="J9" i="2"/>
  <c r="H9" i="2"/>
  <c r="D9" i="2"/>
  <c r="E35" i="1"/>
  <c r="D35" i="1"/>
  <c r="C35" i="1"/>
  <c r="B35" i="1"/>
  <c r="E34" i="1"/>
  <c r="D34" i="1"/>
  <c r="C34" i="1"/>
  <c r="B34" i="1"/>
  <c r="E33" i="1"/>
  <c r="E36" i="1" s="1"/>
  <c r="D33" i="1"/>
  <c r="D36" i="1" s="1"/>
  <c r="C33" i="1"/>
  <c r="C36" i="1" s="1"/>
  <c r="B33" i="1"/>
  <c r="C36" i="5" l="1"/>
  <c r="K35" i="8"/>
  <c r="L13" i="8"/>
  <c r="L17" i="8"/>
  <c r="P36" i="8"/>
  <c r="P38" i="8" s="1"/>
  <c r="L29" i="8"/>
  <c r="D35" i="8"/>
  <c r="L10" i="8"/>
  <c r="D36" i="8"/>
  <c r="L14" i="8"/>
  <c r="L18" i="8"/>
  <c r="L22" i="8"/>
  <c r="L26" i="8"/>
  <c r="L30" i="8"/>
  <c r="L34" i="8"/>
  <c r="L37" i="8" s="1"/>
  <c r="F38" i="8"/>
  <c r="J38" i="8"/>
  <c r="J37" i="8"/>
  <c r="L21" i="8"/>
  <c r="L25" i="8"/>
  <c r="L33" i="8"/>
  <c r="H35" i="8"/>
  <c r="P35" i="8"/>
  <c r="L11" i="8"/>
  <c r="H36" i="8"/>
  <c r="H38" i="8" s="1"/>
  <c r="D37" i="8"/>
  <c r="P37" i="8"/>
  <c r="L15" i="8"/>
  <c r="L19" i="8"/>
  <c r="L23" i="8"/>
  <c r="L27" i="8"/>
  <c r="L31" i="8"/>
  <c r="N38" i="8"/>
  <c r="P36" i="12"/>
  <c r="O38" i="12"/>
  <c r="D37" i="12"/>
  <c r="G38" i="12"/>
  <c r="L35" i="10"/>
  <c r="H38" i="10"/>
  <c r="L9" i="10"/>
  <c r="P38" i="10"/>
  <c r="L28" i="10"/>
  <c r="L32" i="10"/>
  <c r="L36" i="10"/>
  <c r="F40" i="10"/>
  <c r="D37" i="10"/>
  <c r="L33" i="10"/>
  <c r="P39" i="2"/>
  <c r="L25" i="2"/>
  <c r="H38" i="2"/>
  <c r="L15" i="2"/>
  <c r="L22" i="2"/>
  <c r="L29" i="2"/>
  <c r="L33" i="2"/>
  <c r="F40" i="2"/>
  <c r="L14" i="2"/>
  <c r="L21" i="2"/>
  <c r="K37" i="2"/>
  <c r="K38" i="2"/>
  <c r="L13" i="2"/>
  <c r="L16" i="2"/>
  <c r="L23" i="2"/>
  <c r="L30" i="2"/>
  <c r="B36" i="1"/>
  <c r="D35" i="4"/>
  <c r="K37" i="6"/>
  <c r="J38" i="6"/>
  <c r="J40" i="6" s="1"/>
  <c r="L23" i="6"/>
  <c r="D37" i="6"/>
  <c r="L11" i="6"/>
  <c r="L12" i="6"/>
  <c r="L13" i="6"/>
  <c r="L38" i="6" s="1"/>
  <c r="K39" i="6"/>
  <c r="L27" i="6"/>
  <c r="L28" i="6"/>
  <c r="L24" i="6"/>
  <c r="H37" i="6"/>
  <c r="H40" i="6" s="1"/>
  <c r="D38" i="6"/>
  <c r="D39" i="6"/>
  <c r="L14" i="6"/>
  <c r="L39" i="6" s="1"/>
  <c r="L21" i="6"/>
  <c r="L33" i="6"/>
  <c r="H38" i="13"/>
  <c r="L23" i="13"/>
  <c r="L28" i="13"/>
  <c r="L32" i="13"/>
  <c r="H37" i="13"/>
  <c r="F40" i="13"/>
  <c r="H39" i="13"/>
  <c r="H40" i="13" s="1"/>
  <c r="L20" i="13"/>
  <c r="D39" i="13"/>
  <c r="L14" i="13"/>
  <c r="L18" i="13"/>
  <c r="D38" i="13"/>
  <c r="L11" i="13"/>
  <c r="L13" i="13"/>
  <c r="B40" i="13"/>
  <c r="L16" i="13"/>
  <c r="L30" i="13"/>
  <c r="L34" i="13"/>
  <c r="J37" i="13"/>
  <c r="L35" i="13"/>
  <c r="L15" i="13"/>
  <c r="L19" i="13"/>
  <c r="L25" i="13"/>
  <c r="L29" i="13"/>
  <c r="L10" i="13"/>
  <c r="L17" i="13"/>
  <c r="L22" i="13"/>
  <c r="L27" i="13"/>
  <c r="L38" i="13" s="1"/>
  <c r="L33" i="13"/>
  <c r="K37" i="13"/>
  <c r="J39" i="13"/>
  <c r="L21" i="13"/>
  <c r="L26" i="13"/>
  <c r="L31" i="13"/>
  <c r="J38" i="13"/>
  <c r="D40" i="13"/>
  <c r="K38" i="13"/>
  <c r="L9" i="13"/>
  <c r="K39" i="13"/>
  <c r="K40" i="13" s="1"/>
  <c r="P35" i="12"/>
  <c r="P37" i="12"/>
  <c r="N38" i="12"/>
  <c r="F38" i="12"/>
  <c r="H35" i="12"/>
  <c r="H36" i="12"/>
  <c r="L31" i="12"/>
  <c r="H37" i="12"/>
  <c r="L12" i="12"/>
  <c r="L16" i="12"/>
  <c r="L20" i="12"/>
  <c r="L24" i="12"/>
  <c r="L28" i="12"/>
  <c r="L9" i="12"/>
  <c r="L35" i="12" s="1"/>
  <c r="L13" i="12"/>
  <c r="J37" i="12"/>
  <c r="L17" i="12"/>
  <c r="L21" i="12"/>
  <c r="L25" i="12"/>
  <c r="L29" i="12"/>
  <c r="L37" i="12" s="1"/>
  <c r="L33" i="12"/>
  <c r="C38" i="12"/>
  <c r="J35" i="12"/>
  <c r="J36" i="12"/>
  <c r="J38" i="12" s="1"/>
  <c r="L32" i="12"/>
  <c r="D35" i="12"/>
  <c r="L10" i="12"/>
  <c r="D36" i="12"/>
  <c r="D38" i="12" s="1"/>
  <c r="L14" i="12"/>
  <c r="L18" i="12"/>
  <c r="L22" i="12"/>
  <c r="L26" i="12"/>
  <c r="L30" i="12"/>
  <c r="L34" i="12"/>
  <c r="K35" i="12"/>
  <c r="K36" i="12"/>
  <c r="K37" i="12"/>
  <c r="P39" i="11"/>
  <c r="N41" i="11"/>
  <c r="P40" i="11"/>
  <c r="P41" i="11" s="1"/>
  <c r="O41" i="11"/>
  <c r="L10" i="11"/>
  <c r="L23" i="11"/>
  <c r="L30" i="11"/>
  <c r="H39" i="11"/>
  <c r="L12" i="11"/>
  <c r="H40" i="11"/>
  <c r="L16" i="11"/>
  <c r="L20" i="11"/>
  <c r="L31" i="11"/>
  <c r="H37" i="11"/>
  <c r="H41" i="11" s="1"/>
  <c r="K39" i="11"/>
  <c r="J40" i="11"/>
  <c r="L28" i="11"/>
  <c r="D37" i="11"/>
  <c r="L11" i="11"/>
  <c r="L15" i="11"/>
  <c r="L24" i="11"/>
  <c r="L32" i="11"/>
  <c r="B41" i="11"/>
  <c r="K37" i="11"/>
  <c r="K41" i="11" s="1"/>
  <c r="K40" i="11"/>
  <c r="L18" i="11"/>
  <c r="L26" i="11"/>
  <c r="L34" i="11"/>
  <c r="D40" i="11"/>
  <c r="J39" i="11"/>
  <c r="C41" i="11"/>
  <c r="D41" i="11"/>
  <c r="L13" i="11"/>
  <c r="L39" i="11" s="1"/>
  <c r="L9" i="11"/>
  <c r="L14" i="11"/>
  <c r="P37" i="10"/>
  <c r="P39" i="10"/>
  <c r="N40" i="10"/>
  <c r="L19" i="10"/>
  <c r="H39" i="10"/>
  <c r="L20" i="10"/>
  <c r="L21" i="10"/>
  <c r="L24" i="10"/>
  <c r="L27" i="10"/>
  <c r="L31" i="10"/>
  <c r="K38" i="10"/>
  <c r="L16" i="10"/>
  <c r="L23" i="10"/>
  <c r="H37" i="10"/>
  <c r="H40" i="10" s="1"/>
  <c r="L29" i="10"/>
  <c r="L10" i="10"/>
  <c r="D38" i="10"/>
  <c r="D40" i="10" s="1"/>
  <c r="K39" i="10"/>
  <c r="L18" i="10"/>
  <c r="L26" i="10"/>
  <c r="L34" i="10"/>
  <c r="J38" i="10"/>
  <c r="J37" i="10"/>
  <c r="B40" i="10"/>
  <c r="K37" i="10"/>
  <c r="L14" i="10"/>
  <c r="L22" i="10"/>
  <c r="L30" i="10"/>
  <c r="J39" i="10"/>
  <c r="L39" i="10"/>
  <c r="L12" i="10"/>
  <c r="L36" i="8"/>
  <c r="K36" i="8"/>
  <c r="K38" i="8" s="1"/>
  <c r="L9" i="8"/>
  <c r="K37" i="8"/>
  <c r="K41" i="7"/>
  <c r="D41" i="7"/>
  <c r="H41" i="7"/>
  <c r="P41" i="7"/>
  <c r="L13" i="7"/>
  <c r="L39" i="7" s="1"/>
  <c r="L9" i="7"/>
  <c r="L37" i="7" s="1"/>
  <c r="L14" i="7"/>
  <c r="L40" i="7" s="1"/>
  <c r="K38" i="6"/>
  <c r="K40" i="6" s="1"/>
  <c r="L9" i="6"/>
  <c r="J39" i="2"/>
  <c r="L9" i="2"/>
  <c r="L20" i="2"/>
  <c r="L28" i="2"/>
  <c r="L36" i="2"/>
  <c r="H37" i="2"/>
  <c r="P37" i="2"/>
  <c r="L10" i="2"/>
  <c r="D38" i="2"/>
  <c r="P38" i="2"/>
  <c r="K39" i="2"/>
  <c r="L18" i="2"/>
  <c r="L26" i="2"/>
  <c r="L34" i="2"/>
  <c r="J38" i="2"/>
  <c r="L38" i="2" s="1"/>
  <c r="G40" i="2"/>
  <c r="H39" i="2"/>
  <c r="D37" i="2"/>
  <c r="J37" i="2"/>
  <c r="J40" i="2" s="1"/>
  <c r="L24" i="2"/>
  <c r="L32" i="2"/>
  <c r="B40" i="2"/>
  <c r="N40" i="2"/>
  <c r="D39" i="2"/>
  <c r="K40" i="2"/>
  <c r="L39" i="2"/>
  <c r="L12" i="2"/>
  <c r="D38" i="8" l="1"/>
  <c r="L35" i="8"/>
  <c r="L38" i="8" s="1"/>
  <c r="L37" i="10"/>
  <c r="P40" i="10"/>
  <c r="H40" i="2"/>
  <c r="P40" i="2"/>
  <c r="L37" i="6"/>
  <c r="L40" i="6" s="1"/>
  <c r="D40" i="6"/>
  <c r="J40" i="13"/>
  <c r="L39" i="13"/>
  <c r="L37" i="13"/>
  <c r="L40" i="13" s="1"/>
  <c r="P38" i="12"/>
  <c r="L36" i="12"/>
  <c r="L38" i="12" s="1"/>
  <c r="H38" i="12"/>
  <c r="K38" i="12"/>
  <c r="J41" i="11"/>
  <c r="L40" i="11"/>
  <c r="L37" i="11"/>
  <c r="K40" i="10"/>
  <c r="L38" i="10"/>
  <c r="J40" i="10"/>
  <c r="L41" i="7"/>
  <c r="D40" i="2"/>
  <c r="L37" i="2"/>
  <c r="L40" i="2" s="1"/>
  <c r="L40" i="10" l="1"/>
  <c r="L41" i="11"/>
</calcChain>
</file>

<file path=xl/sharedStrings.xml><?xml version="1.0" encoding="utf-8"?>
<sst xmlns="http://schemas.openxmlformats.org/spreadsheetml/2006/main" count="1148" uniqueCount="112">
  <si>
    <t>JADUAL 4.4: JUMLAH PENUMPANG YANG DIKENDALIKAN MENGIKUT LAPANGAN TERBANG (TIDAK TERMASUK PENUMPANG TRANSIT), MALAYSIA, 2016</t>
  </si>
  <si>
    <t>Table 4.4: Total Passengers Handled by Airports (Excluding Transit Passengers), Malaysia, 2016</t>
  </si>
  <si>
    <t>KLIA</t>
  </si>
  <si>
    <t>KLIA2</t>
  </si>
  <si>
    <t>SUBANG</t>
  </si>
  <si>
    <t xml:space="preserve">PULAU PINANG </t>
  </si>
  <si>
    <t>KOTA KINABALU</t>
  </si>
  <si>
    <t>KUCHING</t>
  </si>
  <si>
    <t>LANGKAWI</t>
  </si>
  <si>
    <t>JOHOR BHARU</t>
  </si>
  <si>
    <t>KOTA BHARU</t>
  </si>
  <si>
    <t>IPOH</t>
  </si>
  <si>
    <t>KUALA TERENGGANU</t>
  </si>
  <si>
    <t>ALOR SETAR</t>
  </si>
  <si>
    <t>MELAKA</t>
  </si>
  <si>
    <t>KUANTAN</t>
  </si>
  <si>
    <t>TIOMAN</t>
  </si>
  <si>
    <t>PANGKOR</t>
  </si>
  <si>
    <t>REDANG</t>
  </si>
  <si>
    <t>LABUAN</t>
  </si>
  <si>
    <t>LAHAD DATU</t>
  </si>
  <si>
    <t>SANDAKAN</t>
  </si>
  <si>
    <t>TAWAU</t>
  </si>
  <si>
    <t>BINTULU</t>
  </si>
  <si>
    <t>MIRI</t>
  </si>
  <si>
    <t>SIBU</t>
  </si>
  <si>
    <t>MULU</t>
  </si>
  <si>
    <t>LIMBANG</t>
  </si>
  <si>
    <t>STOL SABAH</t>
  </si>
  <si>
    <t>STOL SARAWAK</t>
  </si>
  <si>
    <t xml:space="preserve">SABAH </t>
  </si>
  <si>
    <t>SARAWAK</t>
  </si>
  <si>
    <t xml:space="preserve">KLIA2 </t>
  </si>
  <si>
    <t>KILOGRAM</t>
  </si>
  <si>
    <t>JADUAL 4.6: JUMLAH KARGO YANG DIKENDALIKAN MENGIKUT LAPANGAN TERBANG (TIDAK TERMASUK KARGO TRANSIT), MALAYSIA, 2016</t>
  </si>
  <si>
    <t>Table 4.6: Total Cargo Handled by Airports (Excluding Cargo in Transit), Malaysia, 2016</t>
  </si>
  <si>
    <r>
      <t xml:space="preserve">LAPANGAN TERBANG
</t>
    </r>
    <r>
      <rPr>
        <i/>
        <sz val="10"/>
        <rFont val="Arial"/>
        <family val="2"/>
      </rPr>
      <t xml:space="preserve"> Airports</t>
    </r>
  </si>
  <si>
    <r>
      <t xml:space="preserve">SUKU PERTAMA </t>
    </r>
    <r>
      <rPr>
        <i/>
        <sz val="10"/>
        <rFont val="Arial"/>
        <family val="2"/>
      </rPr>
      <t>First Quarter</t>
    </r>
  </si>
  <si>
    <r>
      <t xml:space="preserve">SUKU KEDUA </t>
    </r>
    <r>
      <rPr>
        <i/>
        <sz val="10"/>
        <rFont val="Arial"/>
        <family val="2"/>
      </rPr>
      <t>Second Quarter</t>
    </r>
  </si>
  <si>
    <r>
      <t xml:space="preserve">SUKU KETIGA     </t>
    </r>
    <r>
      <rPr>
        <i/>
        <sz val="10"/>
        <rFont val="Arial"/>
        <family val="2"/>
      </rPr>
      <t>Third Quarter</t>
    </r>
  </si>
  <si>
    <r>
      <t xml:space="preserve">SUKU KEEMPAT     </t>
    </r>
    <r>
      <rPr>
        <i/>
        <sz val="10"/>
        <rFont val="Arial"/>
        <family val="2"/>
      </rPr>
      <t>Fourth Quarter</t>
    </r>
  </si>
  <si>
    <r>
      <t>SEMENANJUNG</t>
    </r>
    <r>
      <rPr>
        <sz val="10"/>
        <rFont val="Arial"/>
        <family val="2"/>
      </rPr>
      <t xml:space="preserve">                         
</t>
    </r>
    <r>
      <rPr>
        <i/>
        <sz val="10"/>
        <rFont val="Arial"/>
        <family val="2"/>
      </rPr>
      <t>Peninsular</t>
    </r>
  </si>
  <si>
    <r>
      <t xml:space="preserve">JUMLAH                                     
</t>
    </r>
    <r>
      <rPr>
        <i/>
        <sz val="10"/>
        <rFont val="Arial"/>
        <family val="2"/>
      </rPr>
      <t>Total</t>
    </r>
    <r>
      <rPr>
        <b/>
        <i/>
        <sz val="10"/>
        <rFont val="Arial"/>
        <family val="2"/>
      </rPr>
      <t xml:space="preserve"> </t>
    </r>
  </si>
  <si>
    <r>
      <t xml:space="preserve">SUMBER/ </t>
    </r>
    <r>
      <rPr>
        <i/>
        <sz val="10"/>
        <rFont val="Arial"/>
        <family val="2"/>
      </rPr>
      <t>Source</t>
    </r>
    <r>
      <rPr>
        <b/>
        <sz val="10"/>
        <rFont val="Arial"/>
        <family val="2"/>
      </rPr>
      <t>: MALAYSIA AIRPORTS HOLDINGS BERHAD (MAHB), SENAI AIRPORT TERMINAL SERVICES (SATS)</t>
    </r>
  </si>
  <si>
    <r>
      <t>LAPANGAN TERBANG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Airports</t>
    </r>
  </si>
  <si>
    <r>
      <t xml:space="preserve">DALAM NEGERI </t>
    </r>
    <r>
      <rPr>
        <sz val="10"/>
        <rFont val="Arial"/>
        <family val="2"/>
      </rPr>
      <t xml:space="preserve">                              
</t>
    </r>
    <r>
      <rPr>
        <i/>
        <sz val="10"/>
        <rFont val="Arial"/>
        <family val="2"/>
      </rPr>
      <t>Domestic</t>
    </r>
  </si>
  <si>
    <r>
      <t xml:space="preserve">ANTARABANGSA </t>
    </r>
    <r>
      <rPr>
        <sz val="10"/>
        <rFont val="Arial"/>
        <family val="2"/>
      </rPr>
      <t xml:space="preserve">                             </t>
    </r>
    <r>
      <rPr>
        <i/>
        <sz val="10"/>
        <rFont val="Arial"/>
        <family val="2"/>
      </rPr>
      <t xml:space="preserve"> 
International</t>
    </r>
  </si>
  <si>
    <r>
      <t>JUMLAH</t>
    </r>
    <r>
      <rPr>
        <sz val="10"/>
        <rFont val="Arial"/>
        <family val="2"/>
      </rPr>
      <t xml:space="preserve">                                                         
</t>
    </r>
    <r>
      <rPr>
        <i/>
        <sz val="10"/>
        <rFont val="Arial"/>
        <family val="2"/>
      </rPr>
      <t>Total</t>
    </r>
  </si>
  <si>
    <r>
      <t xml:space="preserve">TRANSIT                               </t>
    </r>
    <r>
      <rPr>
        <sz val="10"/>
        <rFont val="Arial"/>
        <family val="2"/>
      </rPr>
      <t xml:space="preserve">                          
</t>
    </r>
    <r>
      <rPr>
        <i/>
        <sz val="10"/>
        <rFont val="Arial"/>
        <family val="2"/>
      </rPr>
      <t>Transit</t>
    </r>
  </si>
  <si>
    <r>
      <t>KETIBAAN</t>
    </r>
    <r>
      <rPr>
        <i/>
        <sz val="10"/>
        <rFont val="Arial"/>
        <family val="2"/>
      </rPr>
      <t xml:space="preserve"> 
Arrival</t>
    </r>
  </si>
  <si>
    <r>
      <t>BERLEPAS</t>
    </r>
    <r>
      <rPr>
        <sz val="10"/>
        <rFont val="Arial"/>
        <family val="2"/>
      </rPr>
      <t xml:space="preserve"> 
</t>
    </r>
    <r>
      <rPr>
        <i/>
        <sz val="10"/>
        <rFont val="Arial"/>
        <family val="2"/>
      </rPr>
      <t>Departure</t>
    </r>
  </si>
  <si>
    <r>
      <t>JUMLAH</t>
    </r>
    <r>
      <rPr>
        <sz val="10"/>
        <rFont val="Arial"/>
        <family val="2"/>
      </rPr>
      <t xml:space="preserve"> 
</t>
    </r>
    <r>
      <rPr>
        <i/>
        <sz val="10"/>
        <rFont val="Arial"/>
        <family val="2"/>
      </rPr>
      <t>Total</t>
    </r>
  </si>
  <si>
    <r>
      <t>SEMENANJUNG</t>
    </r>
    <r>
      <rPr>
        <sz val="10"/>
        <rFont val="Arial"/>
        <family val="2"/>
      </rPr>
      <t xml:space="preserve">                        </t>
    </r>
    <r>
      <rPr>
        <i/>
        <sz val="10"/>
        <rFont val="Arial"/>
        <family val="2"/>
      </rPr>
      <t xml:space="preserve"> Peninsular</t>
    </r>
  </si>
  <si>
    <r>
      <t xml:space="preserve">JUMLAH                                     
</t>
    </r>
    <r>
      <rPr>
        <i/>
        <sz val="10"/>
        <rFont val="Arial"/>
        <family val="2"/>
      </rPr>
      <t>Total</t>
    </r>
    <r>
      <rPr>
        <b/>
        <sz val="10"/>
        <rFont val="Arial"/>
        <family val="2"/>
      </rPr>
      <t xml:space="preserve"> </t>
    </r>
  </si>
  <si>
    <t>JADUAL 4.8: JUMLAH MEL YANG DIKENDALIKAN MENGIKUT LAPANGAN TERBANG (TIDAK TERMASUK MEL TRANSIT), MALAYSIA, 2016</t>
  </si>
  <si>
    <t>Table 4.8: Total Mail Handled by Airports (Excluding Mel in Transit), Malaysia, 2016</t>
  </si>
  <si>
    <r>
      <t xml:space="preserve">SUMBER/ </t>
    </r>
    <r>
      <rPr>
        <i/>
        <sz val="10"/>
        <rFont val="Arial"/>
        <family val="2"/>
      </rPr>
      <t>Source</t>
    </r>
    <r>
      <rPr>
        <b/>
        <sz val="10"/>
        <rFont val="Arial"/>
        <family val="2"/>
      </rPr>
      <t>: MALAYSIA AIRPORTS HOLDINGS BERHAD (MAHB)</t>
    </r>
  </si>
  <si>
    <t>JADUAL 4.10: JUMLAH PERGERAKAN PESAWAT PERDAGANGAN YANG DIKENDALIKAN MENGIKUT LAPANGAN TERBANG, MALAYSIA, 2016</t>
  </si>
  <si>
    <t>JADUAL 4.10: JUMLAH PERGERAKAN PESAWAT PERDAGANGAN YANG DIKENDALIKAN MENGIKUT LAPANGAN TERBANG, MALAYSIA, SUKU KEEMPAT, 2016</t>
  </si>
  <si>
    <t>Table 4.10: Total Commercial Aircraft Movements Handled by Airports, Malaysia, Fourth Quarter, 2016</t>
  </si>
  <si>
    <t>-</t>
  </si>
  <si>
    <r>
      <t>BERJADUAL</t>
    </r>
    <r>
      <rPr>
        <i/>
        <sz val="10"/>
        <rFont val="Arial"/>
        <family val="2"/>
      </rPr>
      <t xml:space="preserve"> 
Scheduled</t>
    </r>
  </si>
  <si>
    <r>
      <t>TIDAK BERJADUAL</t>
    </r>
    <r>
      <rPr>
        <i/>
        <sz val="10"/>
        <rFont val="Arial"/>
        <family val="2"/>
      </rPr>
      <t xml:space="preserve"> 
Non Scheduled</t>
    </r>
  </si>
  <si>
    <r>
      <t>SEMENANJUNG</t>
    </r>
    <r>
      <rPr>
        <sz val="10"/>
        <rFont val="Arial"/>
        <family val="2"/>
      </rPr>
      <t xml:space="preserve">                         </t>
    </r>
    <r>
      <rPr>
        <i/>
        <sz val="10"/>
        <rFont val="Arial"/>
        <family val="2"/>
      </rPr>
      <t>Peninsular</t>
    </r>
  </si>
  <si>
    <r>
      <t>DIANGKUT</t>
    </r>
    <r>
      <rPr>
        <sz val="10"/>
        <rFont val="Arial"/>
        <family val="2"/>
      </rPr>
      <t xml:space="preserve"> 
</t>
    </r>
    <r>
      <rPr>
        <i/>
        <sz val="10"/>
        <rFont val="Arial"/>
        <family val="2"/>
      </rPr>
      <t>Loaded</t>
    </r>
  </si>
  <si>
    <r>
      <t>DALAM NEGERI</t>
    </r>
    <r>
      <rPr>
        <i/>
        <sz val="10"/>
        <rFont val="Arial"/>
        <family val="2"/>
      </rPr>
      <t xml:space="preserve"> 
Domestic</t>
    </r>
  </si>
  <si>
    <r>
      <t>ANTARABANGSA</t>
    </r>
    <r>
      <rPr>
        <sz val="10"/>
        <rFont val="Arial"/>
        <family val="2"/>
      </rPr>
      <t xml:space="preserve"> 
</t>
    </r>
    <r>
      <rPr>
        <i/>
        <sz val="10"/>
        <rFont val="Arial"/>
        <family val="2"/>
      </rPr>
      <t>International</t>
    </r>
  </si>
  <si>
    <r>
      <t>DIHANTAR</t>
    </r>
    <r>
      <rPr>
        <i/>
        <sz val="10"/>
        <rFont val="Arial"/>
        <family val="2"/>
      </rPr>
      <t xml:space="preserve"> 
Unloaded</t>
    </r>
  </si>
  <si>
    <t>Table 4.10: Total Commercial Aircraft Movements Handled by Airports, Malaysia, 2016</t>
  </si>
  <si>
    <t>Table 4.8: Total Mail Handled by Airports (Excluding Mel in Transit), Malaysia, Fourth Quarter, 2016</t>
  </si>
  <si>
    <r>
      <t xml:space="preserve">LAPANGAN TERBANG </t>
    </r>
    <r>
      <rPr>
        <i/>
        <sz val="10"/>
        <rFont val="Arial"/>
        <family val="2"/>
      </rPr>
      <t>Airport</t>
    </r>
  </si>
  <si>
    <r>
      <t xml:space="preserve">SUKU KETIGA </t>
    </r>
    <r>
      <rPr>
        <i/>
        <sz val="10"/>
        <rFont val="Arial"/>
        <family val="2"/>
      </rPr>
      <t>Third Quarter</t>
    </r>
  </si>
  <si>
    <r>
      <t xml:space="preserve">SUKU KEEMPAT </t>
    </r>
    <r>
      <rPr>
        <i/>
        <sz val="10"/>
        <rFont val="Arial"/>
        <family val="2"/>
      </rPr>
      <t>Fourth Quarter</t>
    </r>
  </si>
  <si>
    <t>JADUAL 4.5: JUMLAH PENUMPANG YANG DIKENDALIKAN MENGIKUT LAPANGAN TERBANG, MALAYSIA, SUKU PERTAMA, 2016</t>
  </si>
  <si>
    <t>Table 4.5: Total Passengers Handled by Airports, Malaysia, First Quarter, 2016</t>
  </si>
  <si>
    <t>JADUAL 4.4: JUMLAH PENUMPANG YANG DIKENDALIKAN MENGIKUT LAPANGAN TERBANG (TIDAK TERMASUK PENUMPANG TRANSIT), MALAYSIA, SUKU KEEMPAT, 2016</t>
  </si>
  <si>
    <t>Table 4.4: Total Passengers Handled by Airports (Excluding Transit Passengers), Malaysia, Fourth Quarter, 2016</t>
  </si>
  <si>
    <t>JADUAL 4.5: JUMLAH PENUMPANG YANG DIKENDALIKAN MENGIKUT LAPANGAN TERBANG, MALAYSIA, SUKU KEDUA, 2016</t>
  </si>
  <si>
    <t>Table 4.5: Total Passengers Handled by Airports, Malaysia, Second Quarter, 2016</t>
  </si>
  <si>
    <t>JADUAL 4.5: JUMLAH PENUMPANG YANG DIKENDALIKAN MENGIKUT LAPANGAN TERBANG, MALAYSIA, SUKU KETIGA, 2016</t>
  </si>
  <si>
    <t>Table 4.5: Total Passengers Handled by Airports, Malaysia, Third Quarter, 2016</t>
  </si>
  <si>
    <t>JADUAL 4.5: JUMLAH PENUMPANG YANG DIKENDALIKAN MENGIKUT LAPANGAN TERBANG, MALAYSIA, SUKU KEEMPAT, 2016</t>
  </si>
  <si>
    <t>Table 4.5: Total Passengers Handled by Airports, Malaysia, Fourth Quarter, 2016</t>
  </si>
  <si>
    <t>JADUAL 4.6: JUMLAH KARGO YANG DIKENDALIKAN MENGIKUT LAPANGAN TERBANG (TIDAK TERMASUK KARGO TRANSIT), MALAYSIA, SUKU KEEMPAT, 2016</t>
  </si>
  <si>
    <t>Table 4.6: Total Cargo Handled by Airports (Excluding Cargo in Transit), Malaysia, Fourth Quarter, 2016</t>
  </si>
  <si>
    <t>JADUAL 4.7: JUMLAH KARGO YANG DIKENDALIKAN MENGIKUT LAPANGAN TERBANG, MALAYSIA, SUKU PERTAMA, 2016</t>
  </si>
  <si>
    <t>Table 4.7: Total Cargo Handled by Airports, Malaysia, First Quarter, 2016</t>
  </si>
  <si>
    <t>JADUAL 4.7: JUMLAH KARGO YANG DIKENDALIKAN MENGIKUT LAPANGAN TERBANG, MALAYSIA, SUKU KEDUA, 2016</t>
  </si>
  <si>
    <t>Table 4.7: Total Cargo Handled by Airports, Malaysia, Second Quarter, 2016</t>
  </si>
  <si>
    <t>JADUAL 4.7: JUMLAH KARGO YANG DIKENDALIKAN MENGIKUT LAPANGAN TERBANG, MALAYSIA, SUKU KETIGA, 2016</t>
  </si>
  <si>
    <t>Table 4.7: Total Cargo Handled by Airports, Malaysia, Third Quarter, 2016</t>
  </si>
  <si>
    <t>JADUAL 4.9: JUMLAH MEL YANG DIKENDALIKAN MENGIKUT LAPANGAN TERBANG, MALAYSIA, SUKU PERTAMA, 2016</t>
  </si>
  <si>
    <t>Table 4.9: Total Mail Handled by Airports, Malaysia, First Quarter, 2016</t>
  </si>
  <si>
    <t>JADUAL 4.9: JUMLAH MEL YANG DIKENDALIKAN MENGIKUT LAPANGAN TERBANG, MALAYSIA, SUKU KEDUA, 2016</t>
  </si>
  <si>
    <t>Table 4.9: Total Mail Handled by Airports, Malaysia, Second Quarter, 2016</t>
  </si>
  <si>
    <t>JADUAL 4.9: JUMLAH MEL YANG DIKENDALIKAN MENGIKUT LAPANGAN TERBANG, MALAYSIA, SUKU KETIGA, 2016</t>
  </si>
  <si>
    <t>Table 4.9: Total Mail Handled by Airports, Malaysia, Third Quarter, 2016</t>
  </si>
  <si>
    <t>JADUAL 4.9: JUMLAH MEL YANG DIKENDALIKAN MENGIKUT LAPANGAN TERBANG, MALAYSIA, SUKU KEEMPAT, 2016</t>
  </si>
  <si>
    <t>Table 4.9: Total Mail Handled by Airports, Malaysia, Fourth Quarter, 2016</t>
  </si>
  <si>
    <r>
      <t>SEMENANJUNG</t>
    </r>
    <r>
      <rPr>
        <sz val="10"/>
        <rFont val="Arial"/>
        <family val="2"/>
      </rPr>
      <t xml:space="preserve">                         
</t>
    </r>
    <r>
      <rPr>
        <i/>
        <sz val="10"/>
        <rFont val="Arial"/>
        <family val="2"/>
      </rPr>
      <t>Peninsular</t>
    </r>
  </si>
  <si>
    <t>JADUAL 4.11: JUMLAH PERGERAKKAN PESAWAT PERDAGANGAN YANG DIKENDALIKAN MENGIKUT LAPANGAN TERBANG, MALAYSIA, SUKU PERTAMA, 2016</t>
  </si>
  <si>
    <t>Table 4.11: Total Commercial Aircraft Movements Handled by Airports, Malaysia, First Quarter, 2016</t>
  </si>
  <si>
    <r>
      <t>LAPANGAN TERBANG</t>
    </r>
    <r>
      <rPr>
        <i/>
        <sz val="10"/>
        <rFont val="Arial"/>
        <family val="2"/>
      </rPr>
      <t xml:space="preserve"> Airports</t>
    </r>
  </si>
  <si>
    <t>JADUAL 4.11: JUMLAH PERGERAKKAN PESAWAT PERDAGANGAN YANG DIKENDALIKAN MENGIKUT LAPANGAN TERBANG, MALAYSIA, SUKU KEDUA, 2016</t>
  </si>
  <si>
    <t>Table 4.11: Total Commercial Aircraft Movements Handled by Airports, Malaysia, Second Quarter, 2016</t>
  </si>
  <si>
    <t>JADUAL 4.11: JUMLAH PERGERAKKAN PESAWAT PERDAGANGAN YANG DIKENDALIKAN MENGIKUT LAPANGAN TERBANG, MALAYSIA, SUKU KETIGA, 2016</t>
  </si>
  <si>
    <t>Table 4.11: Total Commercial Aircraft Movements Handled by Airports, Malaysia, Third Quarter, 2016</t>
  </si>
  <si>
    <t>JADUAL 4.11: JUMLAH PERGERAKKAN PESAWAT PERDAGANGAN YANG DIKENDALIKAN MENGIKUT LAPANGAN TERBANG, MALAYSIA, SUKU KEEMPAT, 2016</t>
  </si>
  <si>
    <t>Table 4.11: Total Commercial Aircraft Movements Handled by Airports, Malaysia, Fourth Quarter, 2016</t>
  </si>
  <si>
    <t>JADUAL 4.7: JUMLAH KARGO YANG DIKENDALIKAN MENGIKUT LAPANGAN TERBANG, MALAYSIA, SUKU KEEMPAT, 2016</t>
  </si>
  <si>
    <t>Table 4.7: Total Cargo Handled by Airports, Malaysia, Fourth Quarter, 2016</t>
  </si>
  <si>
    <t>JADUAL 4.8: JUMLAH MEL YANG DIKENDALIKAN MENGIKUT LAPANGAN TERBANG (TIDAK TERMASUK MEL TRANSIT), MALAYSIA, SUKU KEEMPAT,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</si>
</sst>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_);_(* \(#,##0\);_(* &quot;-&quot;??_);_(@_)"/>
    <numFmt numFmtId="165" formatCode="_(* #,##0_);_(* \(#,##0\);_(* &quot;-&quot;_);_(@_)"/>
    <numFmt numFmtId="166" formatCode="_(* #,##0.00_);_(* \(#,##0.00\);_(* &quot;-&quot;??_);_(@_)"/>
    <numFmt numFmtId="167" formatCode="_-* #,##0_-;\-* #,##0_-;_-* &quot;-&quot;??_-;_-@_-"/>
    <numFmt numFmtId="168" formatCode="0.0%"/>
  </numFmts>
  <fonts count="7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CCFFFF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164" fontId="1" fillId="0" borderId="0"/>
    <xf numFmtId="0" fontId="1" fillId="0" borderId="0"/>
    <xf numFmtId="166" fontId="1" fillId="0" borderId="0" applyFont="0" applyFill="0" applyBorder="0" applyAlignment="0" applyProtection="0"/>
  </cellStyleXfs>
  <cellXfs count="142">
    <xf numFmtId="0" fontId="0" fillId="0" borderId="0" xfId="0"/>
    <xf numFmtId="0" fontId="3" fillId="0" borderId="0" xfId="1" applyFont="1"/>
    <xf numFmtId="0" fontId="4" fillId="0" borderId="0" xfId="1" applyFont="1" applyAlignment="1">
      <alignment vertical="center"/>
    </xf>
    <xf numFmtId="0" fontId="1" fillId="0" borderId="0" xfId="1" applyFont="1"/>
    <xf numFmtId="0" fontId="1" fillId="0" borderId="0" xfId="1" applyFont="1" applyAlignment="1">
      <alignment vertical="center"/>
    </xf>
    <xf numFmtId="0" fontId="1" fillId="0" borderId="0" xfId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1" fillId="0" borderId="0" xfId="0" applyFont="1"/>
    <xf numFmtId="164" fontId="1" fillId="0" borderId="0" xfId="0" applyNumberFormat="1" applyFont="1"/>
    <xf numFmtId="166" fontId="1" fillId="0" borderId="0" xfId="0" applyNumberFormat="1" applyFont="1"/>
    <xf numFmtId="0" fontId="1" fillId="0" borderId="0" xfId="0" applyFont="1" applyAlignment="1"/>
    <xf numFmtId="0" fontId="0" fillId="0" borderId="0" xfId="0" applyFont="1"/>
    <xf numFmtId="0" fontId="3" fillId="0" borderId="0" xfId="0" applyFont="1" applyAlignment="1">
      <alignment horizontal="center"/>
    </xf>
    <xf numFmtId="164" fontId="0" fillId="0" borderId="0" xfId="0" applyNumberFormat="1" applyFont="1"/>
    <xf numFmtId="0" fontId="0" fillId="0" borderId="0" xfId="0" applyFont="1" applyAlignment="1"/>
    <xf numFmtId="0" fontId="4" fillId="0" borderId="0" xfId="1" applyFont="1" applyAlignment="1">
      <alignment horizontal="right"/>
    </xf>
    <xf numFmtId="0" fontId="0" fillId="0" borderId="0" xfId="0" applyFont="1" applyBorder="1"/>
    <xf numFmtId="164" fontId="0" fillId="0" borderId="0" xfId="2" applyNumberFormat="1" applyFont="1" applyBorder="1"/>
    <xf numFmtId="164" fontId="0" fillId="0" borderId="0" xfId="0" applyNumberFormat="1" applyFont="1" applyBorder="1"/>
    <xf numFmtId="0" fontId="1" fillId="0" borderId="0" xfId="4" applyFont="1"/>
    <xf numFmtId="164" fontId="1" fillId="0" borderId="0" xfId="5" applyFont="1"/>
    <xf numFmtId="167" fontId="1" fillId="0" borderId="0" xfId="1" applyNumberFormat="1" applyFont="1"/>
    <xf numFmtId="167" fontId="4" fillId="0" borderId="0" xfId="2" applyNumberFormat="1" applyFont="1"/>
    <xf numFmtId="3" fontId="1" fillId="0" borderId="0" xfId="0" applyNumberFormat="1" applyFont="1"/>
    <xf numFmtId="164" fontId="1" fillId="0" borderId="0" xfId="0" applyNumberFormat="1" applyFont="1" applyAlignment="1"/>
    <xf numFmtId="167" fontId="1" fillId="0" borderId="0" xfId="0" applyNumberFormat="1" applyFont="1" applyAlignment="1"/>
    <xf numFmtId="164" fontId="1" fillId="0" borderId="0" xfId="1" applyNumberFormat="1" applyFont="1"/>
    <xf numFmtId="3" fontId="1" fillId="0" borderId="0" xfId="1" applyNumberFormat="1" applyFont="1"/>
    <xf numFmtId="10" fontId="1" fillId="0" borderId="0" xfId="1" applyNumberFormat="1" applyFont="1"/>
    <xf numFmtId="0" fontId="4" fillId="0" borderId="0" xfId="4" applyFont="1" applyAlignment="1"/>
    <xf numFmtId="0" fontId="3" fillId="0" borderId="0" xfId="4" applyFont="1" applyAlignment="1"/>
    <xf numFmtId="0" fontId="0" fillId="0" borderId="0" xfId="6" applyFont="1"/>
    <xf numFmtId="167" fontId="0" fillId="0" borderId="0" xfId="2" applyNumberFormat="1" applyFont="1" applyAlignment="1"/>
    <xf numFmtId="168" fontId="0" fillId="0" borderId="0" xfId="0" applyNumberFormat="1" applyFont="1" applyAlignment="1"/>
    <xf numFmtId="3" fontId="0" fillId="0" borderId="0" xfId="2" applyNumberFormat="1" applyFont="1" applyAlignment="1"/>
    <xf numFmtId="0" fontId="5" fillId="0" borderId="0" xfId="0" applyFont="1" applyAlignment="1"/>
    <xf numFmtId="3" fontId="5" fillId="0" borderId="0" xfId="0" applyNumberFormat="1" applyFont="1" applyAlignment="1"/>
    <xf numFmtId="168" fontId="4" fillId="0" borderId="0" xfId="0" applyNumberFormat="1" applyFont="1" applyAlignment="1"/>
    <xf numFmtId="167" fontId="3" fillId="0" borderId="0" xfId="2" applyNumberFormat="1" applyFont="1" applyAlignment="1"/>
    <xf numFmtId="167" fontId="3" fillId="0" borderId="0" xfId="2" applyNumberFormat="1" applyFont="1"/>
    <xf numFmtId="168" fontId="3" fillId="0" borderId="0" xfId="0" applyNumberFormat="1" applyFont="1"/>
    <xf numFmtId="168" fontId="3" fillId="0" borderId="0" xfId="0" applyNumberFormat="1" applyFont="1" applyAlignment="1">
      <alignment horizontal="center"/>
    </xf>
    <xf numFmtId="0" fontId="4" fillId="0" borderId="0" xfId="0" applyFont="1" applyAlignment="1"/>
    <xf numFmtId="0" fontId="3" fillId="0" borderId="0" xfId="0" applyFont="1" applyAlignment="1"/>
    <xf numFmtId="0" fontId="4" fillId="2" borderId="0" xfId="0" applyFont="1" applyFill="1" applyAlignment="1">
      <alignment horizontal="center" wrapText="1"/>
    </xf>
    <xf numFmtId="0" fontId="4" fillId="3" borderId="0" xfId="0" applyFont="1" applyFill="1" applyBorder="1" applyAlignment="1">
      <alignment horizontal="left" vertical="center" wrapText="1" indent="1"/>
    </xf>
    <xf numFmtId="164" fontId="0" fillId="3" borderId="0" xfId="0" applyNumberFormat="1" applyFont="1" applyFill="1" applyBorder="1"/>
    <xf numFmtId="0" fontId="4" fillId="3" borderId="0" xfId="0" applyFont="1" applyFill="1" applyBorder="1" applyAlignment="1">
      <alignment horizontal="left" wrapText="1" indent="1"/>
    </xf>
    <xf numFmtId="0" fontId="4" fillId="3" borderId="0" xfId="1" applyFont="1" applyFill="1" applyBorder="1" applyAlignment="1">
      <alignment horizontal="left" vertical="center" wrapText="1" indent="1"/>
    </xf>
    <xf numFmtId="0" fontId="0" fillId="3" borderId="0" xfId="0" applyNumberFormat="1" applyFont="1" applyFill="1" applyBorder="1" applyAlignment="1">
      <alignment horizontal="right"/>
    </xf>
    <xf numFmtId="0" fontId="0" fillId="3" borderId="0" xfId="0" applyNumberFormat="1" applyFont="1" applyFill="1" applyBorder="1" applyAlignment="1">
      <alignment horizontal="right" vertical="center"/>
    </xf>
    <xf numFmtId="164" fontId="0" fillId="3" borderId="0" xfId="0" applyNumberFormat="1" applyFont="1" applyFill="1" applyBorder="1" applyAlignment="1">
      <alignment horizontal="right"/>
    </xf>
    <xf numFmtId="165" fontId="0" fillId="3" borderId="0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 indent="1"/>
    </xf>
    <xf numFmtId="165" fontId="4" fillId="3" borderId="1" xfId="0" applyNumberFormat="1" applyFont="1" applyFill="1" applyBorder="1" applyAlignment="1">
      <alignment vertical="center" wrapText="1"/>
    </xf>
    <xf numFmtId="165" fontId="4" fillId="3" borderId="0" xfId="0" applyNumberFormat="1" applyFont="1" applyFill="1" applyBorder="1" applyAlignment="1">
      <alignment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3" fontId="1" fillId="3" borderId="0" xfId="2" applyNumberFormat="1" applyFont="1" applyFill="1" applyBorder="1" applyAlignment="1">
      <alignment vertical="center"/>
    </xf>
    <xf numFmtId="164" fontId="1" fillId="3" borderId="0" xfId="2" applyNumberFormat="1" applyFont="1" applyFill="1" applyBorder="1" applyAlignment="1">
      <alignment vertical="center"/>
    </xf>
    <xf numFmtId="164" fontId="1" fillId="3" borderId="0" xfId="2" applyNumberFormat="1" applyFont="1" applyFill="1" applyBorder="1" applyAlignment="1">
      <alignment horizontal="right"/>
    </xf>
    <xf numFmtId="164" fontId="6" fillId="3" borderId="0" xfId="2" applyNumberFormat="1" applyFont="1" applyFill="1" applyBorder="1" applyAlignment="1">
      <alignment horizontal="right"/>
    </xf>
    <xf numFmtId="164" fontId="1" fillId="3" borderId="0" xfId="2" applyNumberFormat="1" applyFont="1" applyFill="1" applyBorder="1" applyAlignment="1"/>
    <xf numFmtId="0" fontId="4" fillId="3" borderId="0" xfId="1" applyFont="1" applyFill="1" applyBorder="1" applyAlignment="1">
      <alignment horizontal="left" wrapText="1" indent="1"/>
    </xf>
    <xf numFmtId="0" fontId="4" fillId="3" borderId="1" xfId="1" applyFont="1" applyFill="1" applyBorder="1" applyAlignment="1">
      <alignment horizontal="left" vertical="center" wrapText="1" indent="1"/>
    </xf>
    <xf numFmtId="164" fontId="4" fillId="3" borderId="1" xfId="2" applyNumberFormat="1" applyFont="1" applyFill="1" applyBorder="1" applyAlignment="1">
      <alignment vertical="center" wrapText="1"/>
    </xf>
    <xf numFmtId="164" fontId="1" fillId="3" borderId="0" xfId="2" applyNumberFormat="1" applyFont="1" applyFill="1" applyBorder="1" applyAlignment="1">
      <alignment horizontal="right" vertical="center"/>
    </xf>
    <xf numFmtId="164" fontId="4" fillId="3" borderId="0" xfId="1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/>
    <xf numFmtId="165" fontId="1" fillId="3" borderId="0" xfId="3" applyFont="1" applyFill="1"/>
    <xf numFmtId="164" fontId="1" fillId="3" borderId="0" xfId="0" applyNumberFormat="1" applyFont="1" applyFill="1" applyBorder="1" applyAlignment="1">
      <alignment horizontal="right"/>
    </xf>
    <xf numFmtId="165" fontId="1" fillId="3" borderId="0" xfId="0" applyNumberFormat="1" applyFont="1" applyFill="1" applyBorder="1" applyAlignment="1">
      <alignment vertical="center" wrapText="1"/>
    </xf>
    <xf numFmtId="167" fontId="1" fillId="3" borderId="0" xfId="2" applyNumberFormat="1" applyFont="1" applyFill="1" applyBorder="1" applyAlignment="1">
      <alignment vertical="center"/>
    </xf>
    <xf numFmtId="167" fontId="1" fillId="3" borderId="0" xfId="2" applyNumberFormat="1" applyFont="1" applyFill="1" applyBorder="1" applyAlignment="1">
      <alignment horizontal="right"/>
    </xf>
    <xf numFmtId="167" fontId="6" fillId="3" borderId="0" xfId="2" applyNumberFormat="1" applyFont="1" applyFill="1" applyBorder="1" applyAlignment="1">
      <alignment horizontal="right"/>
    </xf>
    <xf numFmtId="3" fontId="1" fillId="3" borderId="0" xfId="2" applyNumberFormat="1" applyFont="1" applyFill="1" applyBorder="1" applyAlignment="1">
      <alignment horizontal="right"/>
    </xf>
    <xf numFmtId="3" fontId="1" fillId="3" borderId="0" xfId="2" applyNumberFormat="1" applyFont="1" applyFill="1" applyBorder="1" applyAlignment="1"/>
    <xf numFmtId="164" fontId="4" fillId="3" borderId="0" xfId="2" applyNumberFormat="1" applyFont="1" applyFill="1" applyBorder="1" applyAlignment="1">
      <alignment vertical="center" wrapText="1"/>
    </xf>
    <xf numFmtId="0" fontId="1" fillId="3" borderId="0" xfId="1" applyFont="1" applyFill="1"/>
    <xf numFmtId="0" fontId="1" fillId="3" borderId="0" xfId="0" applyFont="1" applyFill="1"/>
    <xf numFmtId="0" fontId="0" fillId="2" borderId="0" xfId="6" applyFont="1" applyFill="1" applyBorder="1" applyAlignment="1">
      <alignment horizontal="center" vertical="center" wrapText="1"/>
    </xf>
    <xf numFmtId="0" fontId="4" fillId="2" borderId="0" xfId="6" applyFont="1" applyFill="1" applyBorder="1" applyAlignment="1">
      <alignment horizontal="center" vertical="center" wrapText="1"/>
    </xf>
    <xf numFmtId="0" fontId="4" fillId="3" borderId="0" xfId="6" applyFont="1" applyFill="1" applyBorder="1" applyAlignment="1">
      <alignment horizontal="left" vertical="center" wrapText="1" indent="1"/>
    </xf>
    <xf numFmtId="164" fontId="0" fillId="3" borderId="0" xfId="7" applyNumberFormat="1" applyFont="1" applyFill="1" applyBorder="1" applyAlignment="1"/>
    <xf numFmtId="0" fontId="4" fillId="3" borderId="0" xfId="6" applyFont="1" applyFill="1" applyBorder="1" applyAlignment="1">
      <alignment horizontal="left" wrapText="1" indent="1"/>
    </xf>
    <xf numFmtId="164" fontId="4" fillId="3" borderId="1" xfId="7" applyNumberFormat="1" applyFont="1" applyFill="1" applyBorder="1" applyAlignment="1">
      <alignment vertical="center" wrapText="1"/>
    </xf>
    <xf numFmtId="164" fontId="0" fillId="3" borderId="0" xfId="7" applyNumberFormat="1" applyFont="1" applyFill="1" applyBorder="1" applyAlignment="1">
      <alignment horizontal="right"/>
    </xf>
    <xf numFmtId="164" fontId="0" fillId="3" borderId="0" xfId="7" applyNumberFormat="1" applyFont="1" applyFill="1" applyBorder="1" applyAlignment="1">
      <alignment horizontal="right" vertical="center"/>
    </xf>
    <xf numFmtId="164" fontId="4" fillId="3" borderId="0" xfId="6" applyNumberFormat="1" applyFont="1" applyFill="1" applyBorder="1" applyAlignment="1">
      <alignment vertical="center" wrapText="1"/>
    </xf>
    <xf numFmtId="164" fontId="4" fillId="3" borderId="0" xfId="6" applyNumberFormat="1" applyFont="1" applyFill="1" applyBorder="1" applyAlignment="1">
      <alignment horizontal="right" vertical="center" wrapText="1"/>
    </xf>
    <xf numFmtId="0" fontId="4" fillId="3" borderId="1" xfId="6" applyFont="1" applyFill="1" applyBorder="1" applyAlignment="1">
      <alignment horizontal="left" vertical="center" wrapText="1" indent="1"/>
    </xf>
    <xf numFmtId="164" fontId="4" fillId="3" borderId="1" xfId="7" applyNumberFormat="1" applyFont="1" applyFill="1" applyBorder="1" applyAlignment="1">
      <alignment vertical="center"/>
    </xf>
    <xf numFmtId="164" fontId="4" fillId="3" borderId="0" xfId="7" applyNumberFormat="1" applyFont="1" applyFill="1" applyBorder="1" applyAlignment="1">
      <alignment vertical="center"/>
    </xf>
    <xf numFmtId="164" fontId="4" fillId="3" borderId="1" xfId="7" applyNumberFormat="1" applyFont="1" applyFill="1" applyBorder="1" applyAlignment="1">
      <alignment horizontal="right" vertical="center" wrapText="1"/>
    </xf>
    <xf numFmtId="164" fontId="1" fillId="3" borderId="0" xfId="0" applyNumberFormat="1" applyFont="1" applyFill="1" applyBorder="1"/>
    <xf numFmtId="164" fontId="1" fillId="3" borderId="0" xfId="0" applyNumberFormat="1" applyFont="1" applyFill="1" applyBorder="1" applyAlignment="1">
      <alignment vertical="center" wrapText="1"/>
    </xf>
    <xf numFmtId="165" fontId="0" fillId="3" borderId="0" xfId="3" applyFont="1" applyFill="1"/>
    <xf numFmtId="164" fontId="0" fillId="3" borderId="0" xfId="0" applyNumberFormat="1" applyFont="1" applyFill="1" applyBorder="1" applyAlignment="1"/>
    <xf numFmtId="164" fontId="0" fillId="3" borderId="0" xfId="0" applyNumberFormat="1" applyFont="1" applyFill="1" applyBorder="1" applyAlignment="1">
      <alignment vertical="center" wrapText="1"/>
    </xf>
    <xf numFmtId="167" fontId="1" fillId="3" borderId="0" xfId="1" applyNumberFormat="1" applyFont="1" applyFill="1" applyBorder="1" applyAlignment="1">
      <alignment vertical="center" wrapText="1"/>
    </xf>
    <xf numFmtId="164" fontId="4" fillId="3" borderId="1" xfId="2" applyNumberFormat="1" applyFont="1" applyFill="1" applyBorder="1" applyAlignment="1">
      <alignment horizontal="center" vertical="center" wrapText="1"/>
    </xf>
    <xf numFmtId="164" fontId="4" fillId="3" borderId="0" xfId="1" applyNumberFormat="1" applyFont="1" applyFill="1" applyBorder="1" applyAlignment="1">
      <alignment horizontal="center" vertical="center" wrapText="1"/>
    </xf>
    <xf numFmtId="164" fontId="4" fillId="3" borderId="0" xfId="2" applyNumberFormat="1" applyFont="1" applyFill="1" applyBorder="1" applyAlignment="1">
      <alignment horizontal="right"/>
    </xf>
    <xf numFmtId="164" fontId="4" fillId="3" borderId="0" xfId="2" applyNumberFormat="1" applyFont="1" applyFill="1" applyBorder="1" applyAlignment="1">
      <alignment horizontal="right" vertical="center"/>
    </xf>
    <xf numFmtId="164" fontId="4" fillId="3" borderId="0" xfId="7" applyNumberFormat="1" applyFont="1" applyFill="1" applyBorder="1" applyAlignment="1"/>
    <xf numFmtId="164" fontId="4" fillId="3" borderId="0" xfId="7" applyNumberFormat="1" applyFont="1" applyFill="1" applyBorder="1" applyAlignment="1">
      <alignment horizontal="right"/>
    </xf>
    <xf numFmtId="164" fontId="4" fillId="3" borderId="0" xfId="7" applyNumberFormat="1" applyFont="1" applyFill="1" applyBorder="1" applyAlignment="1">
      <alignment horizontal="right" vertical="center"/>
    </xf>
    <xf numFmtId="164" fontId="4" fillId="3" borderId="0" xfId="2" applyNumberFormat="1" applyFont="1" applyFill="1" applyBorder="1" applyAlignment="1">
      <alignment horizontal="center"/>
    </xf>
    <xf numFmtId="164" fontId="4" fillId="3" borderId="0" xfId="2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2" borderId="1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" fillId="2" borderId="0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right"/>
    </xf>
    <xf numFmtId="0" fontId="4" fillId="3" borderId="1" xfId="1" applyFont="1" applyFill="1" applyBorder="1" applyAlignment="1">
      <alignment horizontal="left" vertical="center" wrapText="1" indent="1"/>
    </xf>
    <xf numFmtId="0" fontId="4" fillId="3" borderId="0" xfId="1" applyFont="1" applyFill="1" applyBorder="1" applyAlignment="1">
      <alignment horizontal="left" vertical="center" wrapText="1" indent="1"/>
    </xf>
    <xf numFmtId="164" fontId="4" fillId="3" borderId="1" xfId="2" applyNumberFormat="1" applyFont="1" applyFill="1" applyBorder="1" applyAlignment="1">
      <alignment vertical="center" wrapText="1"/>
    </xf>
    <xf numFmtId="164" fontId="4" fillId="3" borderId="0" xfId="2" applyNumberFormat="1" applyFont="1" applyFill="1" applyBorder="1" applyAlignment="1">
      <alignment vertical="center" wrapText="1"/>
    </xf>
    <xf numFmtId="164" fontId="4" fillId="3" borderId="0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6" applyFont="1" applyAlignment="1">
      <alignment horizontal="right"/>
    </xf>
    <xf numFmtId="0" fontId="4" fillId="2" borderId="0" xfId="6" applyFont="1" applyFill="1" applyBorder="1" applyAlignment="1">
      <alignment horizontal="center" vertical="center" wrapText="1"/>
    </xf>
    <xf numFmtId="0" fontId="0" fillId="2" borderId="0" xfId="6" applyFont="1" applyFill="1" applyBorder="1" applyAlignment="1">
      <alignment horizontal="center" vertical="center" wrapText="1"/>
    </xf>
    <xf numFmtId="0" fontId="4" fillId="2" borderId="2" xfId="6" applyFont="1" applyFill="1" applyBorder="1" applyAlignment="1">
      <alignment horizontal="center" vertical="center" wrapText="1"/>
    </xf>
    <xf numFmtId="0" fontId="0" fillId="2" borderId="2" xfId="6" applyFont="1" applyFill="1" applyBorder="1" applyAlignment="1">
      <alignment horizontal="center" vertical="center" wrapText="1"/>
    </xf>
    <xf numFmtId="0" fontId="0" fillId="2" borderId="3" xfId="6" applyFont="1" applyFill="1" applyBorder="1" applyAlignment="1">
      <alignment horizontal="center" vertical="center" wrapText="1"/>
    </xf>
    <xf numFmtId="0" fontId="4" fillId="2" borderId="1" xfId="6" applyFont="1" applyFill="1" applyBorder="1" applyAlignment="1">
      <alignment horizontal="center" vertical="center" wrapText="1"/>
    </xf>
    <xf numFmtId="0" fontId="4" fillId="2" borderId="3" xfId="6" applyFont="1" applyFill="1" applyBorder="1" applyAlignment="1">
      <alignment horizontal="center" vertical="center" wrapText="1"/>
    </xf>
    <xf numFmtId="0" fontId="4" fillId="0" borderId="0" xfId="4" applyFont="1" applyAlignment="1">
      <alignment horizontal="center"/>
    </xf>
    <xf numFmtId="0" fontId="3" fillId="0" borderId="0" xfId="4" applyFont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64" fontId="4" fillId="0" borderId="0" xfId="5" applyFont="1" applyAlignment="1">
      <alignment horizontal="center"/>
    </xf>
    <xf numFmtId="164" fontId="3" fillId="0" borderId="0" xfId="5" applyFont="1" applyAlignment="1">
      <alignment horizontal="center"/>
    </xf>
  </cellXfs>
  <cellStyles count="8">
    <cellStyle name="Comma [0] 2" xfId="3"/>
    <cellStyle name="Comma 2" xfId="2"/>
    <cellStyle name="Comma 2 2" xfId="7"/>
    <cellStyle name="Normal" xfId="0" builtinId="0"/>
    <cellStyle name="Normal 2" xfId="1"/>
    <cellStyle name="Normal 2 2" xfId="6"/>
    <cellStyle name="Normal 3" xfId="4"/>
    <cellStyle name="Normal 4" xfId="5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Normal="100" zoomScaleSheetLayoutView="100" workbookViewId="0">
      <selection activeCell="H33" sqref="H33"/>
    </sheetView>
  </sheetViews>
  <sheetFormatPr defaultRowHeight="12" customHeight="1" x14ac:dyDescent="0.2"/>
  <cols>
    <col min="1" max="1" width="23.7109375" style="12" customWidth="1"/>
    <col min="2" max="5" width="15.7109375" style="12" customWidth="1"/>
    <col min="6" max="6" width="11.28515625" style="12" bestFit="1" customWidth="1"/>
    <col min="7" max="10" width="9.85546875" style="12" bestFit="1" customWidth="1"/>
    <col min="11" max="11" width="9.85546875" style="12" customWidth="1"/>
    <col min="12" max="12" width="9.85546875" style="12" bestFit="1" customWidth="1"/>
    <col min="13" max="16384" width="9.140625" style="12"/>
  </cols>
  <sheetData>
    <row r="1" spans="1:14" ht="12" customHeight="1" x14ac:dyDescent="0.2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4" ht="12" customHeight="1" x14ac:dyDescent="0.2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4" ht="12" customHeight="1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4" ht="24.95" customHeight="1" x14ac:dyDescent="0.2">
      <c r="A4" s="45" t="s">
        <v>70</v>
      </c>
      <c r="B4" s="45" t="s">
        <v>37</v>
      </c>
      <c r="C4" s="45" t="s">
        <v>38</v>
      </c>
      <c r="D4" s="45" t="s">
        <v>71</v>
      </c>
      <c r="E4" s="45" t="s">
        <v>72</v>
      </c>
      <c r="F4" s="13"/>
      <c r="G4" s="13"/>
      <c r="H4" s="13"/>
      <c r="I4" s="13"/>
      <c r="J4" s="13"/>
      <c r="K4" s="13"/>
      <c r="L4" s="13"/>
      <c r="M4" s="13"/>
      <c r="N4" s="13"/>
    </row>
    <row r="5" spans="1:14" ht="13.5" customHeight="1" x14ac:dyDescent="0.2">
      <c r="A5" s="46" t="s">
        <v>2</v>
      </c>
      <c r="B5" s="47">
        <v>5258018</v>
      </c>
      <c r="C5" s="47">
        <v>5900180</v>
      </c>
      <c r="D5" s="47">
        <v>7010716</v>
      </c>
      <c r="E5" s="47"/>
      <c r="F5" s="14"/>
    </row>
    <row r="6" spans="1:14" ht="13.5" customHeight="1" x14ac:dyDescent="0.2">
      <c r="A6" s="46" t="s">
        <v>3</v>
      </c>
      <c r="B6" s="47">
        <v>7192944</v>
      </c>
      <c r="C6" s="47">
        <v>6357527</v>
      </c>
      <c r="D6" s="47">
        <v>6547458</v>
      </c>
      <c r="E6" s="47"/>
      <c r="F6" s="14"/>
    </row>
    <row r="7" spans="1:14" ht="13.5" customHeight="1" x14ac:dyDescent="0.2">
      <c r="A7" s="46" t="s">
        <v>4</v>
      </c>
      <c r="B7" s="47">
        <v>747260</v>
      </c>
      <c r="C7" s="47">
        <v>643328</v>
      </c>
      <c r="D7" s="47">
        <v>707514</v>
      </c>
      <c r="E7" s="47"/>
      <c r="F7" s="14"/>
    </row>
    <row r="8" spans="1:14" ht="13.5" customHeight="1" x14ac:dyDescent="0.2">
      <c r="A8" s="46" t="s">
        <v>5</v>
      </c>
      <c r="B8" s="47">
        <v>1595451</v>
      </c>
      <c r="C8" s="47">
        <v>1594469</v>
      </c>
      <c r="D8" s="47">
        <v>1712070</v>
      </c>
      <c r="E8" s="47"/>
      <c r="F8" s="14"/>
    </row>
    <row r="9" spans="1:14" ht="13.5" customHeight="1" x14ac:dyDescent="0.2">
      <c r="A9" s="48" t="s">
        <v>6</v>
      </c>
      <c r="B9" s="47">
        <v>1684157</v>
      </c>
      <c r="C9" s="47">
        <v>1703425</v>
      </c>
      <c r="D9" s="47">
        <v>1942879</v>
      </c>
      <c r="E9" s="47"/>
      <c r="F9" s="14"/>
    </row>
    <row r="10" spans="1:14" ht="13.5" customHeight="1" x14ac:dyDescent="0.2">
      <c r="A10" s="46" t="s">
        <v>7</v>
      </c>
      <c r="B10" s="47">
        <v>1131183</v>
      </c>
      <c r="C10" s="47">
        <v>1189680</v>
      </c>
      <c r="D10" s="47">
        <v>1248440</v>
      </c>
      <c r="E10" s="47"/>
      <c r="F10" s="14"/>
    </row>
    <row r="11" spans="1:14" ht="13.5" customHeight="1" x14ac:dyDescent="0.2">
      <c r="A11" s="46" t="s">
        <v>8</v>
      </c>
      <c r="B11" s="47">
        <v>663127</v>
      </c>
      <c r="C11" s="47">
        <v>573229</v>
      </c>
      <c r="D11" s="47">
        <v>718924</v>
      </c>
      <c r="E11" s="47"/>
      <c r="F11" s="14"/>
    </row>
    <row r="12" spans="1:14" ht="13.5" customHeight="1" x14ac:dyDescent="0.2">
      <c r="A12" s="49" t="s">
        <v>9</v>
      </c>
      <c r="B12" s="47">
        <v>676310</v>
      </c>
      <c r="C12" s="47">
        <v>692848</v>
      </c>
      <c r="D12" s="47">
        <v>727299</v>
      </c>
      <c r="E12" s="47"/>
      <c r="F12" s="14"/>
    </row>
    <row r="13" spans="1:14" ht="13.5" customHeight="1" x14ac:dyDescent="0.2">
      <c r="A13" s="46" t="s">
        <v>10</v>
      </c>
      <c r="B13" s="47">
        <v>486531</v>
      </c>
      <c r="C13" s="47">
        <v>501775</v>
      </c>
      <c r="D13" s="47">
        <v>547137</v>
      </c>
      <c r="E13" s="47"/>
      <c r="F13" s="14"/>
    </row>
    <row r="14" spans="1:14" ht="13.5" customHeight="1" x14ac:dyDescent="0.2">
      <c r="A14" s="46" t="s">
        <v>11</v>
      </c>
      <c r="B14" s="47">
        <v>73181</v>
      </c>
      <c r="C14" s="47">
        <v>60303</v>
      </c>
      <c r="D14" s="47">
        <v>66477</v>
      </c>
      <c r="E14" s="47"/>
      <c r="F14" s="14"/>
    </row>
    <row r="15" spans="1:14" ht="13.5" customHeight="1" x14ac:dyDescent="0.2">
      <c r="A15" s="46" t="s">
        <v>12</v>
      </c>
      <c r="B15" s="47">
        <v>199706</v>
      </c>
      <c r="C15" s="47">
        <v>237224</v>
      </c>
      <c r="D15" s="47">
        <v>255665</v>
      </c>
      <c r="E15" s="47"/>
      <c r="F15" s="14"/>
    </row>
    <row r="16" spans="1:14" ht="13.5" customHeight="1" x14ac:dyDescent="0.2">
      <c r="A16" s="46" t="s">
        <v>13</v>
      </c>
      <c r="B16" s="47">
        <v>190724</v>
      </c>
      <c r="C16" s="47">
        <v>190480</v>
      </c>
      <c r="D16" s="47">
        <v>197220</v>
      </c>
      <c r="E16" s="47"/>
      <c r="F16" s="14"/>
    </row>
    <row r="17" spans="1:6" ht="13.5" customHeight="1" x14ac:dyDescent="0.2">
      <c r="A17" s="48" t="s">
        <v>14</v>
      </c>
      <c r="B17" s="47">
        <v>10912</v>
      </c>
      <c r="C17" s="47">
        <v>10301</v>
      </c>
      <c r="D17" s="47">
        <v>16050</v>
      </c>
      <c r="E17" s="47"/>
      <c r="F17" s="14"/>
    </row>
    <row r="18" spans="1:6" ht="13.5" customHeight="1" x14ac:dyDescent="0.2">
      <c r="A18" s="48" t="s">
        <v>15</v>
      </c>
      <c r="B18" s="47">
        <v>58446</v>
      </c>
      <c r="C18" s="47">
        <v>58196</v>
      </c>
      <c r="D18" s="47">
        <v>68284</v>
      </c>
      <c r="E18" s="47"/>
      <c r="F18" s="14"/>
    </row>
    <row r="19" spans="1:6" ht="13.5" customHeight="1" x14ac:dyDescent="0.2">
      <c r="A19" s="46" t="s">
        <v>16</v>
      </c>
      <c r="B19" s="50">
        <v>0</v>
      </c>
      <c r="C19" s="50">
        <v>0</v>
      </c>
      <c r="D19" s="50">
        <v>0</v>
      </c>
      <c r="E19" s="50"/>
      <c r="F19" s="14"/>
    </row>
    <row r="20" spans="1:6" ht="13.5" customHeight="1" x14ac:dyDescent="0.2">
      <c r="A20" s="46" t="s">
        <v>17</v>
      </c>
      <c r="B20" s="50">
        <v>0</v>
      </c>
      <c r="C20" s="50">
        <v>0</v>
      </c>
      <c r="D20" s="50">
        <v>0</v>
      </c>
      <c r="E20" s="50"/>
      <c r="F20" s="14"/>
    </row>
    <row r="21" spans="1:6" ht="13.5" customHeight="1" x14ac:dyDescent="0.2">
      <c r="A21" s="46" t="s">
        <v>18</v>
      </c>
      <c r="B21" s="50">
        <v>0</v>
      </c>
      <c r="C21" s="50">
        <v>0</v>
      </c>
      <c r="D21" s="50">
        <v>0</v>
      </c>
      <c r="E21" s="51"/>
      <c r="F21" s="14"/>
    </row>
    <row r="22" spans="1:6" ht="13.5" customHeight="1" x14ac:dyDescent="0.2">
      <c r="A22" s="46" t="s">
        <v>19</v>
      </c>
      <c r="B22" s="52">
        <v>131950</v>
      </c>
      <c r="C22" s="52">
        <v>141866</v>
      </c>
      <c r="D22" s="53">
        <v>149003</v>
      </c>
      <c r="E22" s="47"/>
      <c r="F22" s="14"/>
    </row>
    <row r="23" spans="1:6" ht="13.5" customHeight="1" x14ac:dyDescent="0.2">
      <c r="A23" s="46" t="s">
        <v>20</v>
      </c>
      <c r="B23" s="47">
        <v>33060</v>
      </c>
      <c r="C23" s="47">
        <v>35506</v>
      </c>
      <c r="D23" s="47">
        <v>36488</v>
      </c>
      <c r="E23" s="47"/>
      <c r="F23" s="14"/>
    </row>
    <row r="24" spans="1:6" ht="13.5" customHeight="1" x14ac:dyDescent="0.2">
      <c r="A24" s="46" t="s">
        <v>21</v>
      </c>
      <c r="B24" s="47">
        <v>204910</v>
      </c>
      <c r="C24" s="47">
        <v>208354</v>
      </c>
      <c r="D24" s="47">
        <v>227574</v>
      </c>
      <c r="E24" s="47"/>
      <c r="F24" s="14"/>
    </row>
    <row r="25" spans="1:6" ht="13.5" customHeight="1" x14ac:dyDescent="0.2">
      <c r="A25" s="46" t="s">
        <v>22</v>
      </c>
      <c r="B25" s="47">
        <v>297038</v>
      </c>
      <c r="C25" s="47">
        <v>310701</v>
      </c>
      <c r="D25" s="47">
        <v>343796</v>
      </c>
      <c r="E25" s="47"/>
      <c r="F25" s="14"/>
    </row>
    <row r="26" spans="1:6" ht="13.5" customHeight="1" x14ac:dyDescent="0.2">
      <c r="A26" s="46" t="s">
        <v>23</v>
      </c>
      <c r="B26" s="47">
        <v>183006</v>
      </c>
      <c r="C26" s="47">
        <v>195927</v>
      </c>
      <c r="D26" s="47">
        <v>195164</v>
      </c>
      <c r="E26" s="47"/>
      <c r="F26" s="14"/>
    </row>
    <row r="27" spans="1:6" ht="13.5" customHeight="1" x14ac:dyDescent="0.2">
      <c r="A27" s="46" t="s">
        <v>24</v>
      </c>
      <c r="B27" s="47">
        <v>521088</v>
      </c>
      <c r="C27" s="47">
        <v>532831</v>
      </c>
      <c r="D27" s="47">
        <v>555249</v>
      </c>
      <c r="E27" s="47"/>
      <c r="F27" s="14"/>
    </row>
    <row r="28" spans="1:6" ht="13.5" customHeight="1" x14ac:dyDescent="0.2">
      <c r="A28" s="46" t="s">
        <v>25</v>
      </c>
      <c r="B28" s="47">
        <v>351527</v>
      </c>
      <c r="C28" s="47">
        <v>368035</v>
      </c>
      <c r="D28" s="47">
        <v>356663</v>
      </c>
      <c r="E28" s="47"/>
      <c r="F28" s="14"/>
    </row>
    <row r="29" spans="1:6" ht="13.5" customHeight="1" x14ac:dyDescent="0.2">
      <c r="A29" s="46" t="s">
        <v>26</v>
      </c>
      <c r="B29" s="47">
        <v>13617</v>
      </c>
      <c r="C29" s="47">
        <v>13575</v>
      </c>
      <c r="D29" s="47">
        <v>19677</v>
      </c>
      <c r="E29" s="47"/>
      <c r="F29" s="14"/>
    </row>
    <row r="30" spans="1:6" ht="13.5" customHeight="1" x14ac:dyDescent="0.2">
      <c r="A30" s="46" t="s">
        <v>27</v>
      </c>
      <c r="B30" s="47">
        <v>12711</v>
      </c>
      <c r="C30" s="47">
        <v>14412</v>
      </c>
      <c r="D30" s="47">
        <v>13545</v>
      </c>
      <c r="E30" s="47"/>
      <c r="F30" s="14"/>
    </row>
    <row r="31" spans="1:6" ht="13.5" customHeight="1" x14ac:dyDescent="0.2">
      <c r="A31" s="46" t="s">
        <v>28</v>
      </c>
      <c r="B31" s="47">
        <v>1399</v>
      </c>
      <c r="C31" s="47">
        <v>930</v>
      </c>
      <c r="D31" s="47">
        <v>1456</v>
      </c>
      <c r="E31" s="47"/>
      <c r="F31" s="14"/>
    </row>
    <row r="32" spans="1:6" ht="13.5" customHeight="1" x14ac:dyDescent="0.2">
      <c r="A32" s="46" t="s">
        <v>29</v>
      </c>
      <c r="B32" s="47">
        <v>37456</v>
      </c>
      <c r="C32" s="47">
        <v>38155</v>
      </c>
      <c r="D32" s="47">
        <v>40388</v>
      </c>
      <c r="E32" s="47"/>
      <c r="F32" s="14"/>
    </row>
    <row r="33" spans="1:13" ht="24.95" customHeight="1" x14ac:dyDescent="0.2">
      <c r="A33" s="54" t="s">
        <v>41</v>
      </c>
      <c r="B33" s="55">
        <f>SUM(B5:B8)+SUM(B11:B21)</f>
        <v>17152610</v>
      </c>
      <c r="C33" s="55">
        <f>SUM(C5:C8)+SUM(C11:C21)</f>
        <v>16819860</v>
      </c>
      <c r="D33" s="55">
        <f>SUM(D5:D8)+SUM(D11:D21)</f>
        <v>18574814</v>
      </c>
      <c r="E33" s="55">
        <f>SUM(E5:E8)+SUM(E11:E21)</f>
        <v>0</v>
      </c>
    </row>
    <row r="34" spans="1:13" ht="13.5" customHeight="1" x14ac:dyDescent="0.2">
      <c r="A34" s="46" t="s">
        <v>30</v>
      </c>
      <c r="B34" s="56">
        <f>B9+SUM(B22:B25)+B31</f>
        <v>2352514</v>
      </c>
      <c r="C34" s="56">
        <f>C9+SUM(C22:C25)+C31</f>
        <v>2400782</v>
      </c>
      <c r="D34" s="56">
        <f>D9+SUM(D22:D25)+D31</f>
        <v>2701196</v>
      </c>
      <c r="E34" s="53">
        <f>E9+SUM(E22:E25)+E31</f>
        <v>0</v>
      </c>
    </row>
    <row r="35" spans="1:13" ht="13.5" customHeight="1" x14ac:dyDescent="0.2">
      <c r="A35" s="46" t="s">
        <v>31</v>
      </c>
      <c r="B35" s="56">
        <f>B10+SUM(B26:B30)+B32</f>
        <v>2250588</v>
      </c>
      <c r="C35" s="56">
        <f>C10+SUM(C26:C30)+C32</f>
        <v>2352615</v>
      </c>
      <c r="D35" s="56">
        <f>D10+SUM(D26:D30)+D32</f>
        <v>2429126</v>
      </c>
      <c r="E35" s="53">
        <f>E10+SUM(E26:E30)+E32</f>
        <v>0</v>
      </c>
    </row>
    <row r="36" spans="1:13" ht="24.95" customHeight="1" x14ac:dyDescent="0.2">
      <c r="A36" s="46" t="s">
        <v>42</v>
      </c>
      <c r="B36" s="56">
        <f>SUM(B33:B35)</f>
        <v>21755712</v>
      </c>
      <c r="C36" s="56">
        <f>SUM(C33:C35)</f>
        <v>21573257</v>
      </c>
      <c r="D36" s="56">
        <f>SUM(D33:D35)</f>
        <v>23705136</v>
      </c>
      <c r="E36" s="56">
        <f>SUM(E33:E35)</f>
        <v>0</v>
      </c>
    </row>
    <row r="37" spans="1:13" ht="12" customHeight="1" x14ac:dyDescent="0.2">
      <c r="A37" s="6"/>
    </row>
    <row r="38" spans="1:13" ht="12" customHeight="1" x14ac:dyDescent="0.2">
      <c r="A38" s="6" t="s">
        <v>43</v>
      </c>
      <c r="B38" s="8"/>
      <c r="C38" s="8"/>
      <c r="D38" s="8"/>
      <c r="E38" s="8"/>
      <c r="F38" s="8"/>
      <c r="G38" s="8"/>
      <c r="H38" s="3"/>
      <c r="I38" s="3"/>
      <c r="J38" s="3"/>
    </row>
    <row r="40" spans="1:13" ht="12" customHeight="1" x14ac:dyDescent="0.2">
      <c r="M40" s="15"/>
    </row>
    <row r="41" spans="1:13" ht="12" customHeight="1" x14ac:dyDescent="0.2">
      <c r="M41" s="15"/>
    </row>
    <row r="42" spans="1:13" ht="12" customHeight="1" x14ac:dyDescent="0.2">
      <c r="M42" s="15"/>
    </row>
    <row r="43" spans="1:13" ht="12" customHeight="1" x14ac:dyDescent="0.2">
      <c r="M43" s="15"/>
    </row>
    <row r="44" spans="1:13" ht="12" customHeight="1" x14ac:dyDescent="0.2">
      <c r="M44" s="15"/>
    </row>
    <row r="45" spans="1:13" ht="12" customHeight="1" x14ac:dyDescent="0.2">
      <c r="M45" s="15"/>
    </row>
    <row r="46" spans="1:13" ht="12" customHeight="1" x14ac:dyDescent="0.2">
      <c r="M46" s="15"/>
    </row>
    <row r="47" spans="1:13" ht="12" customHeight="1" x14ac:dyDescent="0.2">
      <c r="M47" s="15"/>
    </row>
  </sheetData>
  <pageMargins left="0.55118110236220474" right="0.35433070866141736" top="0.78740157480314965" bottom="0.39370078740157483" header="0.51181102362204722" footer="0.31496062992125984"/>
  <pageSetup scale="9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4"/>
  <sheetViews>
    <sheetView zoomScaleNormal="100" zoomScaleSheetLayoutView="100" workbookViewId="0">
      <selection activeCell="B39" sqref="B39:Q40"/>
    </sheetView>
  </sheetViews>
  <sheetFormatPr defaultRowHeight="12.6" customHeight="1" x14ac:dyDescent="0.2"/>
  <cols>
    <col min="1" max="1" width="23.7109375" style="3" customWidth="1"/>
    <col min="2" max="4" width="15.7109375" style="3" customWidth="1"/>
    <col min="5" max="5" width="0.85546875" style="3" customWidth="1"/>
    <col min="6" max="8" width="15.7109375" style="3" customWidth="1"/>
    <col min="9" max="9" width="0.85546875" style="3" customWidth="1"/>
    <col min="10" max="12" width="15.7109375" style="3" customWidth="1"/>
    <col min="13" max="13" width="0.85546875" style="3" customWidth="1"/>
    <col min="14" max="14" width="15.7109375" style="3" customWidth="1"/>
    <col min="15" max="15" width="16.85546875" style="3" customWidth="1"/>
    <col min="16" max="16" width="15.7109375" style="3" customWidth="1"/>
    <col min="17" max="17" width="0.85546875" style="3" customWidth="1"/>
    <col min="18" max="18" width="15.5703125" style="3" customWidth="1"/>
    <col min="19" max="19" width="9.140625" style="3"/>
    <col min="20" max="22" width="9.28515625" style="3" bestFit="1" customWidth="1"/>
    <col min="23" max="23" width="9.140625" style="3"/>
    <col min="24" max="25" width="9.28515625" style="3" bestFit="1" customWidth="1"/>
    <col min="26" max="26" width="9.5703125" style="3" bestFit="1" customWidth="1"/>
    <col min="27" max="27" width="9.140625" style="3"/>
    <col min="28" max="29" width="9.5703125" style="3" bestFit="1" customWidth="1"/>
    <col min="30" max="30" width="9.28515625" style="3" bestFit="1" customWidth="1"/>
    <col min="31" max="31" width="9.140625" style="3"/>
    <col min="32" max="34" width="9.28515625" style="3" bestFit="1" customWidth="1"/>
    <col min="35" max="16384" width="9.140625" style="3"/>
  </cols>
  <sheetData>
    <row r="1" spans="1:34" ht="12.75" x14ac:dyDescent="0.2">
      <c r="A1" s="115" t="s">
        <v>87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</row>
    <row r="2" spans="1:34" ht="12.75" x14ac:dyDescent="0.2">
      <c r="A2" s="116" t="s">
        <v>88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</row>
    <row r="3" spans="1:34" ht="12.6" customHeight="1" x14ac:dyDescent="0.2">
      <c r="P3" s="120" t="s">
        <v>33</v>
      </c>
      <c r="Q3" s="120"/>
    </row>
    <row r="4" spans="1:34" ht="12.6" customHeight="1" x14ac:dyDescent="0.2">
      <c r="A4" s="114" t="s">
        <v>44</v>
      </c>
      <c r="B4" s="114" t="s">
        <v>45</v>
      </c>
      <c r="C4" s="117"/>
      <c r="D4" s="117"/>
      <c r="E4" s="57"/>
      <c r="F4" s="114" t="s">
        <v>46</v>
      </c>
      <c r="G4" s="117"/>
      <c r="H4" s="117"/>
      <c r="I4" s="57"/>
      <c r="J4" s="114" t="s">
        <v>47</v>
      </c>
      <c r="K4" s="117"/>
      <c r="L4" s="117"/>
      <c r="M4" s="57"/>
      <c r="N4" s="114" t="s">
        <v>48</v>
      </c>
      <c r="O4" s="114"/>
      <c r="P4" s="114"/>
      <c r="Q4" s="58"/>
    </row>
    <row r="5" spans="1:34" ht="12.6" customHeight="1" x14ac:dyDescent="0.2">
      <c r="A5" s="114"/>
      <c r="B5" s="117"/>
      <c r="C5" s="117"/>
      <c r="D5" s="117"/>
      <c r="E5" s="57"/>
      <c r="F5" s="117"/>
      <c r="G5" s="117"/>
      <c r="H5" s="117"/>
      <c r="I5" s="57"/>
      <c r="J5" s="117"/>
      <c r="K5" s="117"/>
      <c r="L5" s="117"/>
      <c r="M5" s="57"/>
      <c r="N5" s="114"/>
      <c r="O5" s="114"/>
      <c r="P5" s="114"/>
      <c r="Q5" s="58"/>
    </row>
    <row r="6" spans="1:34" ht="12.6" customHeight="1" x14ac:dyDescent="0.2">
      <c r="A6" s="114"/>
      <c r="B6" s="113" t="s">
        <v>67</v>
      </c>
      <c r="C6" s="113" t="s">
        <v>64</v>
      </c>
      <c r="D6" s="113" t="s">
        <v>51</v>
      </c>
      <c r="E6" s="58"/>
      <c r="F6" s="113" t="s">
        <v>67</v>
      </c>
      <c r="G6" s="113" t="s">
        <v>64</v>
      </c>
      <c r="H6" s="113" t="s">
        <v>51</v>
      </c>
      <c r="I6" s="58"/>
      <c r="J6" s="113" t="s">
        <v>67</v>
      </c>
      <c r="K6" s="113" t="s">
        <v>64</v>
      </c>
      <c r="L6" s="113" t="s">
        <v>51</v>
      </c>
      <c r="M6" s="58"/>
      <c r="N6" s="113" t="s">
        <v>65</v>
      </c>
      <c r="O6" s="113" t="s">
        <v>66</v>
      </c>
      <c r="P6" s="113" t="s">
        <v>51</v>
      </c>
      <c r="Q6" s="58"/>
    </row>
    <row r="7" spans="1:34" ht="12.6" customHeight="1" x14ac:dyDescent="0.2">
      <c r="A7" s="114"/>
      <c r="B7" s="114"/>
      <c r="C7" s="114"/>
      <c r="D7" s="114"/>
      <c r="E7" s="58"/>
      <c r="F7" s="114"/>
      <c r="G7" s="114"/>
      <c r="H7" s="114"/>
      <c r="I7" s="58"/>
      <c r="J7" s="114"/>
      <c r="K7" s="114"/>
      <c r="L7" s="114"/>
      <c r="M7" s="58"/>
      <c r="N7" s="114"/>
      <c r="O7" s="114"/>
      <c r="P7" s="114"/>
      <c r="Q7" s="58"/>
    </row>
    <row r="8" spans="1:34" ht="12.6" customHeight="1" x14ac:dyDescent="0.2">
      <c r="A8" s="114"/>
      <c r="B8" s="114"/>
      <c r="C8" s="114"/>
      <c r="D8" s="114"/>
      <c r="E8" s="58"/>
      <c r="F8" s="114"/>
      <c r="G8" s="114"/>
      <c r="H8" s="114"/>
      <c r="I8" s="58"/>
      <c r="J8" s="114"/>
      <c r="K8" s="114"/>
      <c r="L8" s="114"/>
      <c r="M8" s="58"/>
      <c r="N8" s="114"/>
      <c r="O8" s="114"/>
      <c r="P8" s="114"/>
      <c r="Q8" s="58"/>
    </row>
    <row r="9" spans="1:34" ht="13.5" customHeight="1" x14ac:dyDescent="0.2">
      <c r="A9" s="49" t="s">
        <v>2</v>
      </c>
      <c r="B9" s="74">
        <v>4414745</v>
      </c>
      <c r="C9" s="74">
        <v>9999795</v>
      </c>
      <c r="D9" s="74">
        <f>C9+B9</f>
        <v>14414540</v>
      </c>
      <c r="E9" s="74"/>
      <c r="F9" s="74">
        <v>59162247</v>
      </c>
      <c r="G9" s="74">
        <v>52345772</v>
      </c>
      <c r="H9" s="74">
        <f>G9+F9</f>
        <v>111508019</v>
      </c>
      <c r="I9" s="74"/>
      <c r="J9" s="75">
        <f t="shared" ref="J9:K24" si="0">B9+F9</f>
        <v>63576992</v>
      </c>
      <c r="K9" s="76">
        <f t="shared" si="0"/>
        <v>62345567</v>
      </c>
      <c r="L9" s="75">
        <f>K9+J9</f>
        <v>125922559</v>
      </c>
      <c r="M9" s="61"/>
      <c r="N9" s="63">
        <v>0</v>
      </c>
      <c r="O9" s="63">
        <v>0</v>
      </c>
      <c r="P9" s="63">
        <v>0</v>
      </c>
      <c r="Q9" s="63"/>
      <c r="R9" s="11"/>
      <c r="S9" s="8"/>
      <c r="T9" s="8"/>
      <c r="U9" s="6"/>
      <c r="AB9" s="28"/>
      <c r="AC9" s="28"/>
      <c r="AD9" s="29"/>
    </row>
    <row r="10" spans="1:34" ht="13.5" customHeight="1" x14ac:dyDescent="0.2">
      <c r="A10" s="49" t="s">
        <v>3</v>
      </c>
      <c r="B10" s="74">
        <v>3480781</v>
      </c>
      <c r="C10" s="74">
        <v>4515752</v>
      </c>
      <c r="D10" s="74">
        <f>C10+B10</f>
        <v>7996533</v>
      </c>
      <c r="E10" s="74"/>
      <c r="F10" s="74">
        <v>12293017</v>
      </c>
      <c r="G10" s="74">
        <v>9975606</v>
      </c>
      <c r="H10" s="74">
        <f>G10+F10</f>
        <v>22268623</v>
      </c>
      <c r="I10" s="74"/>
      <c r="J10" s="75">
        <f t="shared" si="0"/>
        <v>15773798</v>
      </c>
      <c r="K10" s="76">
        <f t="shared" si="0"/>
        <v>14491358</v>
      </c>
      <c r="L10" s="75">
        <f>K10+J10</f>
        <v>30265156</v>
      </c>
      <c r="M10" s="61"/>
      <c r="N10" s="63">
        <v>0</v>
      </c>
      <c r="O10" s="63">
        <v>0</v>
      </c>
      <c r="P10" s="63"/>
      <c r="Q10" s="63"/>
      <c r="R10" s="11"/>
      <c r="S10" s="8"/>
      <c r="T10" s="8"/>
      <c r="U10" s="6"/>
      <c r="AB10" s="28"/>
      <c r="AC10" s="28"/>
      <c r="AD10" s="29"/>
    </row>
    <row r="11" spans="1:34" ht="13.5" customHeight="1" x14ac:dyDescent="0.2">
      <c r="A11" s="49" t="s">
        <v>4</v>
      </c>
      <c r="B11" s="74">
        <v>2160129</v>
      </c>
      <c r="C11" s="74">
        <v>741693</v>
      </c>
      <c r="D11" s="74">
        <f>C11+B11</f>
        <v>2901822</v>
      </c>
      <c r="E11" s="74"/>
      <c r="F11" s="74">
        <v>13042504</v>
      </c>
      <c r="G11" s="74">
        <v>12561549</v>
      </c>
      <c r="H11" s="74">
        <f>G11+F11</f>
        <v>25604053</v>
      </c>
      <c r="I11" s="74"/>
      <c r="J11" s="75">
        <f t="shared" si="0"/>
        <v>15202633</v>
      </c>
      <c r="K11" s="76">
        <f t="shared" si="0"/>
        <v>13303242</v>
      </c>
      <c r="L11" s="75">
        <f>K11+J11</f>
        <v>28505875</v>
      </c>
      <c r="M11" s="77"/>
      <c r="N11" s="63">
        <v>367401</v>
      </c>
      <c r="O11" s="63">
        <v>3999477</v>
      </c>
      <c r="P11" s="63">
        <f>O11+N11</f>
        <v>4366878</v>
      </c>
      <c r="Q11" s="63"/>
      <c r="R11" s="11"/>
      <c r="S11" s="8"/>
      <c r="T11" s="8"/>
      <c r="U11" s="23"/>
      <c r="AB11" s="28"/>
    </row>
    <row r="12" spans="1:34" ht="13.5" customHeight="1" x14ac:dyDescent="0.2">
      <c r="A12" s="49" t="s">
        <v>5</v>
      </c>
      <c r="B12" s="74">
        <v>3710208</v>
      </c>
      <c r="C12" s="74">
        <v>2745551</v>
      </c>
      <c r="D12" s="74">
        <f t="shared" ref="D12:D36" si="1">C12+B12</f>
        <v>6455759</v>
      </c>
      <c r="E12" s="74"/>
      <c r="F12" s="74">
        <v>138121</v>
      </c>
      <c r="G12" s="74">
        <v>180236</v>
      </c>
      <c r="H12" s="74">
        <f t="shared" ref="H12:H36" si="2">G12+F12</f>
        <v>318357</v>
      </c>
      <c r="I12" s="74"/>
      <c r="J12" s="75">
        <f t="shared" si="0"/>
        <v>3848329</v>
      </c>
      <c r="K12" s="76">
        <f t="shared" si="0"/>
        <v>2925787</v>
      </c>
      <c r="L12" s="75">
        <f t="shared" ref="L12:L36" si="3">K12+J12</f>
        <v>6774116</v>
      </c>
      <c r="M12" s="61"/>
      <c r="N12" s="63">
        <v>0</v>
      </c>
      <c r="O12" s="78">
        <v>0</v>
      </c>
      <c r="P12" s="63">
        <f>O12+N12</f>
        <v>0</v>
      </c>
      <c r="Q12" s="63"/>
      <c r="R12" s="11"/>
      <c r="S12" s="24"/>
      <c r="T12" s="24"/>
      <c r="U12" s="23"/>
      <c r="AB12" s="28"/>
      <c r="AC12" s="28"/>
      <c r="AD12" s="29"/>
      <c r="AF12" s="28"/>
      <c r="AG12" s="28"/>
      <c r="AH12" s="28"/>
    </row>
    <row r="13" spans="1:34" ht="13.5" customHeight="1" x14ac:dyDescent="0.2">
      <c r="A13" s="49" t="s">
        <v>6</v>
      </c>
      <c r="B13" s="74">
        <v>3320570</v>
      </c>
      <c r="C13" s="74">
        <v>1308653</v>
      </c>
      <c r="D13" s="74">
        <f t="shared" si="1"/>
        <v>4629223</v>
      </c>
      <c r="E13" s="74"/>
      <c r="F13" s="74">
        <v>84742</v>
      </c>
      <c r="G13" s="74">
        <v>259268</v>
      </c>
      <c r="H13" s="74">
        <f t="shared" si="2"/>
        <v>344010</v>
      </c>
      <c r="I13" s="74"/>
      <c r="J13" s="75">
        <f t="shared" si="0"/>
        <v>3405312</v>
      </c>
      <c r="K13" s="76">
        <f t="shared" si="0"/>
        <v>1567921</v>
      </c>
      <c r="L13" s="75">
        <f t="shared" si="3"/>
        <v>4973233</v>
      </c>
      <c r="M13" s="61"/>
      <c r="N13" s="63">
        <v>70182</v>
      </c>
      <c r="O13" s="63">
        <v>8976</v>
      </c>
      <c r="P13" s="63">
        <f>O13+N13</f>
        <v>79158</v>
      </c>
      <c r="Q13" s="63"/>
      <c r="R13" s="11"/>
      <c r="S13" s="24"/>
      <c r="T13" s="24"/>
      <c r="U13" s="23"/>
      <c r="AB13" s="28"/>
      <c r="AC13" s="28"/>
      <c r="AD13" s="29"/>
      <c r="AF13" s="28"/>
      <c r="AG13" s="28"/>
      <c r="AH13" s="28"/>
    </row>
    <row r="14" spans="1:34" ht="13.5" customHeight="1" x14ac:dyDescent="0.2">
      <c r="A14" s="49" t="s">
        <v>7</v>
      </c>
      <c r="B14" s="74">
        <v>110364</v>
      </c>
      <c r="C14" s="74">
        <v>30694</v>
      </c>
      <c r="D14" s="74">
        <f t="shared" si="1"/>
        <v>141058</v>
      </c>
      <c r="E14" s="74"/>
      <c r="F14" s="74">
        <v>14771</v>
      </c>
      <c r="G14" s="74">
        <v>1028</v>
      </c>
      <c r="H14" s="74">
        <f t="shared" si="2"/>
        <v>15799</v>
      </c>
      <c r="I14" s="74"/>
      <c r="J14" s="75">
        <f t="shared" si="0"/>
        <v>125135</v>
      </c>
      <c r="K14" s="76">
        <f t="shared" si="0"/>
        <v>31722</v>
      </c>
      <c r="L14" s="75">
        <f t="shared" si="3"/>
        <v>156857</v>
      </c>
      <c r="M14" s="61"/>
      <c r="N14" s="78">
        <v>0</v>
      </c>
      <c r="O14" s="78">
        <v>0</v>
      </c>
      <c r="P14" s="63">
        <f>O14+N14</f>
        <v>0</v>
      </c>
      <c r="Q14" s="63"/>
      <c r="R14" s="11"/>
      <c r="S14" s="24"/>
      <c r="T14" s="24"/>
      <c r="U14" s="23"/>
      <c r="AB14" s="28"/>
      <c r="AC14" s="28"/>
      <c r="AD14" s="29"/>
      <c r="AF14" s="28"/>
      <c r="AG14" s="28"/>
      <c r="AH14" s="28"/>
    </row>
    <row r="15" spans="1:34" ht="13.5" customHeight="1" x14ac:dyDescent="0.2">
      <c r="A15" s="49" t="s">
        <v>8</v>
      </c>
      <c r="B15" s="74">
        <v>943666</v>
      </c>
      <c r="C15" s="74">
        <v>388709</v>
      </c>
      <c r="D15" s="74">
        <f t="shared" si="1"/>
        <v>1332375</v>
      </c>
      <c r="E15" s="74"/>
      <c r="F15" s="74">
        <v>304751</v>
      </c>
      <c r="G15" s="74">
        <v>237918</v>
      </c>
      <c r="H15" s="74">
        <f t="shared" si="2"/>
        <v>542669</v>
      </c>
      <c r="I15" s="74"/>
      <c r="J15" s="75">
        <f t="shared" si="0"/>
        <v>1248417</v>
      </c>
      <c r="K15" s="76">
        <f t="shared" si="0"/>
        <v>626627</v>
      </c>
      <c r="L15" s="75">
        <f t="shared" si="3"/>
        <v>1875044</v>
      </c>
      <c r="M15" s="61"/>
      <c r="N15" s="63">
        <v>0</v>
      </c>
      <c r="O15" s="63">
        <v>0</v>
      </c>
      <c r="P15" s="63">
        <f>O15+N15</f>
        <v>0</v>
      </c>
      <c r="Q15" s="63"/>
      <c r="R15" s="11"/>
      <c r="S15" s="24"/>
      <c r="T15" s="8"/>
      <c r="U15" s="23"/>
      <c r="AB15" s="28"/>
      <c r="AC15" s="28"/>
      <c r="AD15" s="29"/>
    </row>
    <row r="16" spans="1:34" ht="13.5" customHeight="1" x14ac:dyDescent="0.2">
      <c r="A16" s="49" t="s">
        <v>9</v>
      </c>
      <c r="B16" s="74">
        <v>128502</v>
      </c>
      <c r="C16" s="74">
        <v>85391</v>
      </c>
      <c r="D16" s="74">
        <f t="shared" si="1"/>
        <v>213893</v>
      </c>
      <c r="E16" s="74"/>
      <c r="F16" s="74">
        <v>0</v>
      </c>
      <c r="G16" s="74">
        <v>0</v>
      </c>
      <c r="H16" s="74">
        <f t="shared" si="2"/>
        <v>0</v>
      </c>
      <c r="I16" s="74"/>
      <c r="J16" s="75">
        <f t="shared" si="0"/>
        <v>128502</v>
      </c>
      <c r="K16" s="76">
        <f t="shared" si="0"/>
        <v>85391</v>
      </c>
      <c r="L16" s="75">
        <f>K16+J16</f>
        <v>213893</v>
      </c>
      <c r="M16" s="61"/>
      <c r="N16" s="63">
        <v>0</v>
      </c>
      <c r="O16" s="63">
        <v>0</v>
      </c>
      <c r="P16" s="63">
        <v>0</v>
      </c>
      <c r="Q16" s="63"/>
      <c r="R16" s="11"/>
      <c r="S16" s="24"/>
      <c r="T16" s="8"/>
      <c r="U16" s="23"/>
      <c r="AB16" s="28"/>
      <c r="AC16" s="28"/>
      <c r="AD16" s="29"/>
    </row>
    <row r="17" spans="1:34" ht="13.5" customHeight="1" x14ac:dyDescent="0.2">
      <c r="A17" s="49" t="s">
        <v>10</v>
      </c>
      <c r="B17" s="74">
        <v>4500</v>
      </c>
      <c r="C17" s="74">
        <v>4400</v>
      </c>
      <c r="D17" s="74">
        <f t="shared" si="1"/>
        <v>8900</v>
      </c>
      <c r="E17" s="74"/>
      <c r="F17" s="74">
        <v>17840</v>
      </c>
      <c r="G17" s="74">
        <v>14760</v>
      </c>
      <c r="H17" s="74">
        <f t="shared" si="2"/>
        <v>32600</v>
      </c>
      <c r="I17" s="74"/>
      <c r="J17" s="75">
        <f t="shared" si="0"/>
        <v>22340</v>
      </c>
      <c r="K17" s="76">
        <f t="shared" si="0"/>
        <v>19160</v>
      </c>
      <c r="L17" s="75">
        <f t="shared" si="3"/>
        <v>41500</v>
      </c>
      <c r="M17" s="77"/>
      <c r="N17" s="63">
        <v>0</v>
      </c>
      <c r="O17" s="63">
        <v>0</v>
      </c>
      <c r="P17" s="63">
        <f>O17+N17</f>
        <v>0</v>
      </c>
      <c r="Q17" s="63"/>
      <c r="R17" s="11"/>
      <c r="S17" s="24"/>
      <c r="T17" s="8"/>
      <c r="U17" s="23"/>
      <c r="AB17" s="28"/>
      <c r="AC17" s="28"/>
      <c r="AD17" s="29"/>
    </row>
    <row r="18" spans="1:34" ht="13.5" customHeight="1" x14ac:dyDescent="0.2">
      <c r="A18" s="49" t="s">
        <v>11</v>
      </c>
      <c r="B18" s="74">
        <v>38786</v>
      </c>
      <c r="C18" s="74">
        <v>25570</v>
      </c>
      <c r="D18" s="74">
        <f t="shared" si="1"/>
        <v>64356</v>
      </c>
      <c r="E18" s="74"/>
      <c r="F18" s="74">
        <v>0</v>
      </c>
      <c r="G18" s="74">
        <v>0</v>
      </c>
      <c r="H18" s="74">
        <f t="shared" si="2"/>
        <v>0</v>
      </c>
      <c r="I18" s="74"/>
      <c r="J18" s="75">
        <f t="shared" si="0"/>
        <v>38786</v>
      </c>
      <c r="K18" s="76">
        <f t="shared" si="0"/>
        <v>25570</v>
      </c>
      <c r="L18" s="75">
        <f t="shared" si="3"/>
        <v>64356</v>
      </c>
      <c r="M18" s="77"/>
      <c r="N18" s="74">
        <v>0</v>
      </c>
      <c r="O18" s="63">
        <v>0</v>
      </c>
      <c r="P18" s="63">
        <f t="shared" ref="P18:P35" si="4">O18+N18</f>
        <v>0</v>
      </c>
      <c r="Q18" s="63"/>
      <c r="R18" s="11"/>
      <c r="S18" s="24"/>
      <c r="T18" s="24"/>
      <c r="U18" s="23"/>
      <c r="AB18" s="28"/>
      <c r="AC18" s="28"/>
      <c r="AD18" s="29"/>
    </row>
    <row r="19" spans="1:34" ht="13.5" customHeight="1" x14ac:dyDescent="0.2">
      <c r="A19" s="49" t="s">
        <v>12</v>
      </c>
      <c r="B19" s="74">
        <v>54919</v>
      </c>
      <c r="C19" s="74">
        <v>45471</v>
      </c>
      <c r="D19" s="74">
        <f t="shared" si="1"/>
        <v>100390</v>
      </c>
      <c r="E19" s="74"/>
      <c r="F19" s="74">
        <v>0</v>
      </c>
      <c r="G19" s="74">
        <v>0</v>
      </c>
      <c r="H19" s="74">
        <f t="shared" si="2"/>
        <v>0</v>
      </c>
      <c r="I19" s="74"/>
      <c r="J19" s="75">
        <f t="shared" si="0"/>
        <v>54919</v>
      </c>
      <c r="K19" s="76">
        <f t="shared" si="0"/>
        <v>45471</v>
      </c>
      <c r="L19" s="75">
        <f t="shared" si="3"/>
        <v>100390</v>
      </c>
      <c r="M19" s="77"/>
      <c r="N19" s="63">
        <v>0</v>
      </c>
      <c r="O19" s="63">
        <v>0</v>
      </c>
      <c r="P19" s="63">
        <f t="shared" si="4"/>
        <v>0</v>
      </c>
      <c r="Q19" s="63"/>
      <c r="R19" s="11"/>
      <c r="S19" s="8"/>
      <c r="T19" s="8"/>
      <c r="U19" s="23"/>
      <c r="AB19" s="28"/>
      <c r="AC19" s="28"/>
      <c r="AD19" s="29"/>
    </row>
    <row r="20" spans="1:34" ht="13.5" customHeight="1" x14ac:dyDescent="0.2">
      <c r="A20" s="49" t="s">
        <v>13</v>
      </c>
      <c r="B20" s="74">
        <v>44</v>
      </c>
      <c r="C20" s="74">
        <v>0</v>
      </c>
      <c r="D20" s="74">
        <f t="shared" si="1"/>
        <v>44</v>
      </c>
      <c r="E20" s="74"/>
      <c r="F20" s="74">
        <v>0</v>
      </c>
      <c r="G20" s="74">
        <v>0</v>
      </c>
      <c r="H20" s="74">
        <f t="shared" si="2"/>
        <v>0</v>
      </c>
      <c r="I20" s="74"/>
      <c r="J20" s="75">
        <f t="shared" si="0"/>
        <v>44</v>
      </c>
      <c r="K20" s="76">
        <f t="shared" si="0"/>
        <v>0</v>
      </c>
      <c r="L20" s="75">
        <f t="shared" si="3"/>
        <v>44</v>
      </c>
      <c r="M20" s="77"/>
      <c r="N20" s="63">
        <v>0</v>
      </c>
      <c r="O20" s="63">
        <v>0</v>
      </c>
      <c r="P20" s="63">
        <f t="shared" si="4"/>
        <v>0</v>
      </c>
      <c r="Q20" s="63"/>
      <c r="R20" s="11"/>
      <c r="S20" s="8"/>
      <c r="T20" s="8"/>
      <c r="U20" s="23"/>
      <c r="AB20" s="28"/>
      <c r="AC20" s="28"/>
      <c r="AD20" s="29"/>
    </row>
    <row r="21" spans="1:34" ht="13.5" customHeight="1" x14ac:dyDescent="0.2">
      <c r="A21" s="64" t="s">
        <v>14</v>
      </c>
      <c r="B21" s="74">
        <v>781060</v>
      </c>
      <c r="C21" s="74">
        <v>1593491</v>
      </c>
      <c r="D21" s="74">
        <f t="shared" si="1"/>
        <v>2374551</v>
      </c>
      <c r="E21" s="74"/>
      <c r="F21" s="74">
        <v>3109826</v>
      </c>
      <c r="G21" s="74">
        <v>2672610</v>
      </c>
      <c r="H21" s="74">
        <f t="shared" si="2"/>
        <v>5782436</v>
      </c>
      <c r="I21" s="74"/>
      <c r="J21" s="75">
        <f t="shared" si="0"/>
        <v>3890886</v>
      </c>
      <c r="K21" s="76">
        <f t="shared" si="0"/>
        <v>4266101</v>
      </c>
      <c r="L21" s="75">
        <f t="shared" si="3"/>
        <v>8156987</v>
      </c>
      <c r="M21" s="77"/>
      <c r="N21" s="63">
        <v>0</v>
      </c>
      <c r="O21" s="63">
        <v>0</v>
      </c>
      <c r="P21" s="63">
        <f t="shared" si="4"/>
        <v>0</v>
      </c>
      <c r="Q21" s="63"/>
      <c r="R21" s="11"/>
      <c r="S21" s="24"/>
      <c r="T21" s="24"/>
      <c r="U21" s="23"/>
    </row>
    <row r="22" spans="1:34" ht="13.5" customHeight="1" x14ac:dyDescent="0.2">
      <c r="A22" s="64" t="s">
        <v>15</v>
      </c>
      <c r="B22" s="74">
        <v>2602</v>
      </c>
      <c r="C22" s="74">
        <v>360</v>
      </c>
      <c r="D22" s="74">
        <f t="shared" si="1"/>
        <v>2962</v>
      </c>
      <c r="E22" s="74"/>
      <c r="F22" s="74">
        <v>300</v>
      </c>
      <c r="G22" s="74">
        <v>140</v>
      </c>
      <c r="H22" s="74">
        <f t="shared" si="2"/>
        <v>440</v>
      </c>
      <c r="I22" s="74"/>
      <c r="J22" s="75">
        <f t="shared" si="0"/>
        <v>2902</v>
      </c>
      <c r="K22" s="76">
        <f t="shared" si="0"/>
        <v>500</v>
      </c>
      <c r="L22" s="75">
        <f t="shared" si="3"/>
        <v>3402</v>
      </c>
      <c r="M22" s="77"/>
      <c r="N22" s="63">
        <v>0</v>
      </c>
      <c r="O22" s="63">
        <v>0</v>
      </c>
      <c r="P22" s="63">
        <f t="shared" si="4"/>
        <v>0</v>
      </c>
      <c r="Q22" s="63"/>
      <c r="R22" s="11"/>
      <c r="S22" s="8"/>
      <c r="T22" s="8"/>
      <c r="U22" s="23"/>
    </row>
    <row r="23" spans="1:34" ht="13.5" customHeight="1" x14ac:dyDescent="0.2">
      <c r="A23" s="49" t="s">
        <v>16</v>
      </c>
      <c r="B23" s="74">
        <v>0</v>
      </c>
      <c r="C23" s="74">
        <v>0</v>
      </c>
      <c r="D23" s="74">
        <f t="shared" si="1"/>
        <v>0</v>
      </c>
      <c r="E23" s="74"/>
      <c r="F23" s="74">
        <v>0</v>
      </c>
      <c r="G23" s="74">
        <v>0</v>
      </c>
      <c r="H23" s="74">
        <f t="shared" si="2"/>
        <v>0</v>
      </c>
      <c r="I23" s="74"/>
      <c r="J23" s="75">
        <f t="shared" si="0"/>
        <v>0</v>
      </c>
      <c r="K23" s="76">
        <f t="shared" si="0"/>
        <v>0</v>
      </c>
      <c r="L23" s="75">
        <f t="shared" si="3"/>
        <v>0</v>
      </c>
      <c r="M23" s="77"/>
      <c r="N23" s="63">
        <v>0</v>
      </c>
      <c r="O23" s="63">
        <v>0</v>
      </c>
      <c r="P23" s="63">
        <f t="shared" si="4"/>
        <v>0</v>
      </c>
      <c r="Q23" s="63"/>
      <c r="R23" s="11"/>
      <c r="S23" s="8"/>
      <c r="T23" s="8"/>
      <c r="U23" s="23"/>
      <c r="AB23" s="28"/>
    </row>
    <row r="24" spans="1:34" ht="13.5" customHeight="1" x14ac:dyDescent="0.2">
      <c r="A24" s="49" t="s">
        <v>17</v>
      </c>
      <c r="B24" s="74">
        <v>0</v>
      </c>
      <c r="C24" s="74">
        <v>0</v>
      </c>
      <c r="D24" s="74">
        <f t="shared" si="1"/>
        <v>0</v>
      </c>
      <c r="E24" s="74"/>
      <c r="F24" s="74">
        <v>0</v>
      </c>
      <c r="G24" s="74">
        <v>0</v>
      </c>
      <c r="H24" s="74">
        <f t="shared" si="2"/>
        <v>0</v>
      </c>
      <c r="I24" s="74"/>
      <c r="J24" s="75">
        <f t="shared" si="0"/>
        <v>0</v>
      </c>
      <c r="K24" s="76">
        <f t="shared" si="0"/>
        <v>0</v>
      </c>
      <c r="L24" s="75">
        <f t="shared" si="3"/>
        <v>0</v>
      </c>
      <c r="M24" s="77"/>
      <c r="N24" s="63">
        <v>0</v>
      </c>
      <c r="O24" s="63">
        <v>0</v>
      </c>
      <c r="P24" s="63">
        <f t="shared" si="4"/>
        <v>0</v>
      </c>
      <c r="Q24" s="63"/>
      <c r="R24" s="11"/>
      <c r="S24" s="24"/>
      <c r="T24" s="24"/>
      <c r="U24" s="23"/>
      <c r="AB24" s="28"/>
      <c r="AC24" s="28"/>
      <c r="AD24" s="29"/>
      <c r="AF24" s="28"/>
      <c r="AH24" s="28"/>
    </row>
    <row r="25" spans="1:34" ht="13.5" customHeight="1" x14ac:dyDescent="0.2">
      <c r="A25" s="49" t="s">
        <v>18</v>
      </c>
      <c r="B25" s="74">
        <v>0</v>
      </c>
      <c r="C25" s="74">
        <v>0</v>
      </c>
      <c r="D25" s="74">
        <f t="shared" si="1"/>
        <v>0</v>
      </c>
      <c r="E25" s="74"/>
      <c r="F25" s="74">
        <v>0</v>
      </c>
      <c r="G25" s="74">
        <v>0</v>
      </c>
      <c r="H25" s="74">
        <f t="shared" si="2"/>
        <v>0</v>
      </c>
      <c r="I25" s="74"/>
      <c r="J25" s="75">
        <f t="shared" ref="J25:K36" si="5">B25+F25</f>
        <v>0</v>
      </c>
      <c r="K25" s="76">
        <f t="shared" si="5"/>
        <v>0</v>
      </c>
      <c r="L25" s="75">
        <f t="shared" si="3"/>
        <v>0</v>
      </c>
      <c r="M25" s="77"/>
      <c r="N25" s="63">
        <v>0</v>
      </c>
      <c r="O25" s="63">
        <v>0</v>
      </c>
      <c r="P25" s="63">
        <f t="shared" si="4"/>
        <v>0</v>
      </c>
      <c r="Q25" s="63"/>
      <c r="R25" s="11"/>
      <c r="S25" s="8"/>
      <c r="T25" s="8"/>
      <c r="U25" s="23"/>
      <c r="AB25" s="28"/>
    </row>
    <row r="26" spans="1:34" ht="13.5" customHeight="1" x14ac:dyDescent="0.2">
      <c r="A26" s="49" t="s">
        <v>19</v>
      </c>
      <c r="B26" s="74">
        <v>517715</v>
      </c>
      <c r="C26" s="74">
        <v>183432</v>
      </c>
      <c r="D26" s="74">
        <f t="shared" si="1"/>
        <v>701147</v>
      </c>
      <c r="E26" s="74"/>
      <c r="F26" s="74">
        <v>155091</v>
      </c>
      <c r="G26" s="74">
        <v>94245</v>
      </c>
      <c r="H26" s="74">
        <f t="shared" si="2"/>
        <v>249336</v>
      </c>
      <c r="I26" s="74"/>
      <c r="J26" s="75">
        <f t="shared" si="5"/>
        <v>672806</v>
      </c>
      <c r="K26" s="76">
        <f t="shared" si="5"/>
        <v>277677</v>
      </c>
      <c r="L26" s="75">
        <f t="shared" si="3"/>
        <v>950483</v>
      </c>
      <c r="M26" s="77"/>
      <c r="N26" s="63">
        <v>114709</v>
      </c>
      <c r="O26" s="63">
        <v>38324</v>
      </c>
      <c r="P26" s="63">
        <f t="shared" si="4"/>
        <v>153033</v>
      </c>
      <c r="Q26" s="63"/>
      <c r="R26" s="11"/>
      <c r="S26" s="24"/>
      <c r="T26" s="8"/>
      <c r="U26" s="23"/>
      <c r="AB26" s="28"/>
      <c r="AC26" s="28"/>
      <c r="AD26" s="29"/>
      <c r="AF26" s="28"/>
      <c r="AH26" s="28"/>
    </row>
    <row r="27" spans="1:34" ht="13.5" customHeight="1" x14ac:dyDescent="0.2">
      <c r="A27" s="49" t="s">
        <v>20</v>
      </c>
      <c r="B27" s="74">
        <v>25307</v>
      </c>
      <c r="C27" s="74">
        <v>7786</v>
      </c>
      <c r="D27" s="74">
        <f t="shared" si="1"/>
        <v>33093</v>
      </c>
      <c r="E27" s="74"/>
      <c r="F27" s="74">
        <v>0</v>
      </c>
      <c r="G27" s="74">
        <v>0</v>
      </c>
      <c r="H27" s="74">
        <f t="shared" si="2"/>
        <v>0</v>
      </c>
      <c r="I27" s="74"/>
      <c r="J27" s="75">
        <f t="shared" si="5"/>
        <v>25307</v>
      </c>
      <c r="K27" s="76">
        <f t="shared" si="5"/>
        <v>7786</v>
      </c>
      <c r="L27" s="75">
        <f t="shared" si="3"/>
        <v>33093</v>
      </c>
      <c r="M27" s="77"/>
      <c r="N27" s="63">
        <v>0</v>
      </c>
      <c r="O27" s="63">
        <v>0</v>
      </c>
      <c r="P27" s="63">
        <f t="shared" si="4"/>
        <v>0</v>
      </c>
      <c r="Q27" s="63"/>
      <c r="R27" s="11"/>
      <c r="S27" s="24"/>
      <c r="T27" s="8"/>
      <c r="U27" s="23"/>
      <c r="AB27" s="28"/>
      <c r="AC27" s="28"/>
      <c r="AD27" s="29"/>
    </row>
    <row r="28" spans="1:34" ht="13.5" customHeight="1" x14ac:dyDescent="0.2">
      <c r="A28" s="49" t="s">
        <v>21</v>
      </c>
      <c r="B28" s="74">
        <v>151108</v>
      </c>
      <c r="C28" s="74">
        <v>437947</v>
      </c>
      <c r="D28" s="74">
        <f t="shared" si="1"/>
        <v>589055</v>
      </c>
      <c r="E28" s="74"/>
      <c r="F28" s="74">
        <v>0</v>
      </c>
      <c r="G28" s="74">
        <v>0</v>
      </c>
      <c r="H28" s="74">
        <f t="shared" si="2"/>
        <v>0</v>
      </c>
      <c r="I28" s="74"/>
      <c r="J28" s="75">
        <f t="shared" si="5"/>
        <v>151108</v>
      </c>
      <c r="K28" s="76">
        <f t="shared" si="5"/>
        <v>437947</v>
      </c>
      <c r="L28" s="75">
        <f t="shared" si="3"/>
        <v>589055</v>
      </c>
      <c r="M28" s="77"/>
      <c r="N28" s="63">
        <v>1156</v>
      </c>
      <c r="O28" s="63">
        <v>0</v>
      </c>
      <c r="P28" s="63">
        <f t="shared" si="4"/>
        <v>1156</v>
      </c>
      <c r="Q28" s="63"/>
      <c r="R28" s="11"/>
      <c r="S28" s="24"/>
      <c r="T28" s="8"/>
      <c r="U28" s="23"/>
      <c r="AB28" s="28"/>
      <c r="AC28" s="28"/>
      <c r="AD28" s="29"/>
    </row>
    <row r="29" spans="1:34" ht="13.5" customHeight="1" x14ac:dyDescent="0.2">
      <c r="A29" s="49" t="s">
        <v>22</v>
      </c>
      <c r="B29" s="74">
        <v>241887</v>
      </c>
      <c r="C29" s="74">
        <v>705641</v>
      </c>
      <c r="D29" s="74">
        <f t="shared" si="1"/>
        <v>947528</v>
      </c>
      <c r="E29" s="74"/>
      <c r="F29" s="74">
        <v>0</v>
      </c>
      <c r="G29" s="74">
        <v>0</v>
      </c>
      <c r="H29" s="74">
        <f t="shared" si="2"/>
        <v>0</v>
      </c>
      <c r="I29" s="74"/>
      <c r="J29" s="75">
        <f t="shared" si="5"/>
        <v>241887</v>
      </c>
      <c r="K29" s="76">
        <f t="shared" si="5"/>
        <v>705641</v>
      </c>
      <c r="L29" s="75">
        <f t="shared" si="3"/>
        <v>947528</v>
      </c>
      <c r="M29" s="77"/>
      <c r="N29" s="63">
        <v>0</v>
      </c>
      <c r="O29" s="63">
        <v>0</v>
      </c>
      <c r="P29" s="63">
        <f t="shared" si="4"/>
        <v>0</v>
      </c>
      <c r="Q29" s="63"/>
      <c r="R29" s="11"/>
      <c r="S29" s="24"/>
      <c r="T29" s="8"/>
      <c r="U29" s="23"/>
      <c r="AB29" s="28"/>
      <c r="AC29" s="28"/>
      <c r="AD29" s="29"/>
    </row>
    <row r="30" spans="1:34" ht="13.5" customHeight="1" x14ac:dyDescent="0.2">
      <c r="A30" s="49" t="s">
        <v>23</v>
      </c>
      <c r="B30" s="74">
        <v>511118</v>
      </c>
      <c r="C30" s="74">
        <v>237602</v>
      </c>
      <c r="D30" s="74">
        <f t="shared" si="1"/>
        <v>748720</v>
      </c>
      <c r="E30" s="74"/>
      <c r="F30" s="74">
        <v>0</v>
      </c>
      <c r="G30" s="74">
        <v>0</v>
      </c>
      <c r="H30" s="74">
        <f t="shared" si="2"/>
        <v>0</v>
      </c>
      <c r="I30" s="74"/>
      <c r="J30" s="75">
        <f t="shared" si="5"/>
        <v>511118</v>
      </c>
      <c r="K30" s="76">
        <f t="shared" si="5"/>
        <v>237602</v>
      </c>
      <c r="L30" s="75">
        <f t="shared" si="3"/>
        <v>748720</v>
      </c>
      <c r="M30" s="77"/>
      <c r="N30" s="63">
        <v>175</v>
      </c>
      <c r="O30" s="63">
        <v>0</v>
      </c>
      <c r="P30" s="63">
        <f t="shared" si="4"/>
        <v>175</v>
      </c>
      <c r="Q30" s="63"/>
      <c r="R30" s="25"/>
      <c r="S30" s="24"/>
      <c r="T30" s="8"/>
      <c r="U30" s="23"/>
      <c r="AB30" s="28"/>
      <c r="AC30" s="28"/>
      <c r="AD30" s="29"/>
      <c r="AF30" s="28"/>
      <c r="AH30" s="28"/>
    </row>
    <row r="31" spans="1:34" ht="13.5" customHeight="1" x14ac:dyDescent="0.2">
      <c r="A31" s="49" t="s">
        <v>24</v>
      </c>
      <c r="B31" s="74">
        <v>1343839</v>
      </c>
      <c r="C31" s="74">
        <v>421010</v>
      </c>
      <c r="D31" s="74">
        <f t="shared" si="1"/>
        <v>1764849</v>
      </c>
      <c r="E31" s="74"/>
      <c r="F31" s="74">
        <v>19858</v>
      </c>
      <c r="G31" s="74">
        <v>1874</v>
      </c>
      <c r="H31" s="74">
        <f t="shared" si="2"/>
        <v>21732</v>
      </c>
      <c r="I31" s="74"/>
      <c r="J31" s="75">
        <f t="shared" si="5"/>
        <v>1363697</v>
      </c>
      <c r="K31" s="76">
        <f t="shared" si="5"/>
        <v>422884</v>
      </c>
      <c r="L31" s="75">
        <f t="shared" si="3"/>
        <v>1786581</v>
      </c>
      <c r="M31" s="77"/>
      <c r="N31" s="63">
        <v>0</v>
      </c>
      <c r="O31" s="63">
        <v>0</v>
      </c>
      <c r="P31" s="63">
        <f t="shared" si="4"/>
        <v>0</v>
      </c>
      <c r="Q31" s="63"/>
      <c r="R31" s="26"/>
      <c r="S31" s="8"/>
      <c r="T31" s="8"/>
      <c r="U31" s="23"/>
      <c r="AB31" s="28"/>
      <c r="AC31" s="28"/>
      <c r="AD31" s="29"/>
    </row>
    <row r="32" spans="1:34" ht="13.5" customHeight="1" x14ac:dyDescent="0.2">
      <c r="A32" s="49" t="s">
        <v>25</v>
      </c>
      <c r="B32" s="74">
        <v>201962</v>
      </c>
      <c r="C32" s="74">
        <v>56846</v>
      </c>
      <c r="D32" s="74">
        <f t="shared" si="1"/>
        <v>258808</v>
      </c>
      <c r="E32" s="74"/>
      <c r="F32" s="74">
        <v>0</v>
      </c>
      <c r="G32" s="74">
        <v>0</v>
      </c>
      <c r="H32" s="74">
        <f t="shared" si="2"/>
        <v>0</v>
      </c>
      <c r="I32" s="74"/>
      <c r="J32" s="75">
        <f t="shared" si="5"/>
        <v>201962</v>
      </c>
      <c r="K32" s="76">
        <f t="shared" si="5"/>
        <v>56846</v>
      </c>
      <c r="L32" s="75">
        <f t="shared" si="3"/>
        <v>258808</v>
      </c>
      <c r="M32" s="77"/>
      <c r="N32" s="63">
        <v>1486</v>
      </c>
      <c r="O32" s="63">
        <v>0</v>
      </c>
      <c r="P32" s="63">
        <f t="shared" si="4"/>
        <v>1486</v>
      </c>
      <c r="Q32" s="63"/>
      <c r="R32" s="25"/>
      <c r="S32" s="8"/>
      <c r="T32" s="8"/>
      <c r="U32" s="23"/>
      <c r="AB32" s="28"/>
      <c r="AC32" s="28"/>
      <c r="AD32" s="29"/>
    </row>
    <row r="33" spans="1:34" ht="13.5" customHeight="1" x14ac:dyDescent="0.2">
      <c r="A33" s="49" t="s">
        <v>26</v>
      </c>
      <c r="B33" s="74">
        <v>72400</v>
      </c>
      <c r="C33" s="74">
        <v>170</v>
      </c>
      <c r="D33" s="74">
        <f t="shared" si="1"/>
        <v>72570</v>
      </c>
      <c r="E33" s="74"/>
      <c r="F33" s="74">
        <v>0</v>
      </c>
      <c r="G33" s="74">
        <v>0</v>
      </c>
      <c r="H33" s="74">
        <f t="shared" si="2"/>
        <v>0</v>
      </c>
      <c r="I33" s="74"/>
      <c r="J33" s="75">
        <f t="shared" si="5"/>
        <v>72400</v>
      </c>
      <c r="K33" s="76">
        <f t="shared" si="5"/>
        <v>170</v>
      </c>
      <c r="L33" s="75">
        <f t="shared" si="3"/>
        <v>72570</v>
      </c>
      <c r="M33" s="77"/>
      <c r="N33" s="63">
        <v>0</v>
      </c>
      <c r="O33" s="63">
        <v>0</v>
      </c>
      <c r="P33" s="63">
        <f t="shared" si="4"/>
        <v>0</v>
      </c>
      <c r="Q33" s="63"/>
      <c r="R33" s="25"/>
    </row>
    <row r="34" spans="1:34" ht="13.5" customHeight="1" x14ac:dyDescent="0.2">
      <c r="A34" s="49" t="s">
        <v>27</v>
      </c>
      <c r="B34" s="74">
        <v>52975</v>
      </c>
      <c r="C34" s="74">
        <v>65985</v>
      </c>
      <c r="D34" s="74">
        <f t="shared" si="1"/>
        <v>118960</v>
      </c>
      <c r="E34" s="74"/>
      <c r="F34" s="74">
        <v>0</v>
      </c>
      <c r="G34" s="74">
        <v>0</v>
      </c>
      <c r="H34" s="74">
        <f t="shared" si="2"/>
        <v>0</v>
      </c>
      <c r="I34" s="74"/>
      <c r="J34" s="75">
        <f t="shared" si="5"/>
        <v>52975</v>
      </c>
      <c r="K34" s="76">
        <f t="shared" si="5"/>
        <v>65985</v>
      </c>
      <c r="L34" s="75">
        <f t="shared" si="3"/>
        <v>118960</v>
      </c>
      <c r="M34" s="77"/>
      <c r="N34" s="63">
        <v>0</v>
      </c>
      <c r="O34" s="63">
        <v>0</v>
      </c>
      <c r="P34" s="63">
        <f t="shared" si="4"/>
        <v>0</v>
      </c>
      <c r="Q34" s="63"/>
      <c r="R34" s="25"/>
      <c r="AB34" s="28"/>
      <c r="AC34" s="28"/>
      <c r="AD34" s="29"/>
      <c r="AF34" s="28"/>
      <c r="AH34" s="28"/>
    </row>
    <row r="35" spans="1:34" ht="13.5" customHeight="1" x14ac:dyDescent="0.2">
      <c r="A35" s="49" t="s">
        <v>28</v>
      </c>
      <c r="B35" s="74">
        <v>0</v>
      </c>
      <c r="C35" s="74">
        <v>0</v>
      </c>
      <c r="D35" s="74">
        <f t="shared" si="1"/>
        <v>0</v>
      </c>
      <c r="E35" s="74"/>
      <c r="F35" s="74">
        <v>0</v>
      </c>
      <c r="G35" s="74">
        <v>0</v>
      </c>
      <c r="H35" s="74">
        <f t="shared" si="2"/>
        <v>0</v>
      </c>
      <c r="I35" s="74"/>
      <c r="J35" s="75">
        <f t="shared" si="5"/>
        <v>0</v>
      </c>
      <c r="K35" s="76">
        <f t="shared" si="5"/>
        <v>0</v>
      </c>
      <c r="L35" s="75">
        <f t="shared" si="3"/>
        <v>0</v>
      </c>
      <c r="M35" s="77"/>
      <c r="N35" s="63">
        <v>0</v>
      </c>
      <c r="O35" s="63">
        <v>0</v>
      </c>
      <c r="P35" s="63">
        <f t="shared" si="4"/>
        <v>0</v>
      </c>
      <c r="Q35" s="79"/>
      <c r="R35" s="25"/>
    </row>
    <row r="36" spans="1:34" ht="13.5" customHeight="1" x14ac:dyDescent="0.2">
      <c r="A36" s="49" t="s">
        <v>29</v>
      </c>
      <c r="B36" s="74">
        <v>39686</v>
      </c>
      <c r="C36" s="74">
        <v>48502</v>
      </c>
      <c r="D36" s="74">
        <f t="shared" si="1"/>
        <v>88188</v>
      </c>
      <c r="E36" s="74"/>
      <c r="F36" s="74">
        <v>0</v>
      </c>
      <c r="G36" s="74">
        <v>0</v>
      </c>
      <c r="H36" s="74">
        <f t="shared" si="2"/>
        <v>0</v>
      </c>
      <c r="I36" s="74"/>
      <c r="J36" s="75">
        <f t="shared" si="5"/>
        <v>39686</v>
      </c>
      <c r="K36" s="76">
        <f t="shared" si="5"/>
        <v>48502</v>
      </c>
      <c r="L36" s="75">
        <f t="shared" si="3"/>
        <v>88188</v>
      </c>
      <c r="M36" s="77"/>
      <c r="N36" s="63">
        <v>14439</v>
      </c>
      <c r="O36" s="63">
        <v>0</v>
      </c>
      <c r="P36" s="63">
        <f>O36+N36</f>
        <v>14439</v>
      </c>
      <c r="Q36" s="79"/>
      <c r="R36" s="25"/>
    </row>
    <row r="37" spans="1:34" ht="13.5" customHeight="1" x14ac:dyDescent="0.2">
      <c r="A37" s="121" t="s">
        <v>63</v>
      </c>
      <c r="B37" s="123">
        <f>SUM(B9:B12)+SUM(B15:B25)</f>
        <v>15719942</v>
      </c>
      <c r="C37" s="123">
        <f>SUM(C9:C12)+SUM(C15:C25)</f>
        <v>20146183</v>
      </c>
      <c r="D37" s="123">
        <f>SUM(D9:D12)+SUM(D15:D25)</f>
        <v>35866125</v>
      </c>
      <c r="E37" s="66"/>
      <c r="F37" s="123">
        <f>SUM(F9:F12)+SUM(F15:F25)</f>
        <v>88068606</v>
      </c>
      <c r="G37" s="123">
        <f>SUM(G9:G12)+SUM(G15:G25)</f>
        <v>77988591</v>
      </c>
      <c r="H37" s="123">
        <f>SUM(H9:H12)+SUM(H15:H25)</f>
        <v>166057197</v>
      </c>
      <c r="I37" s="66"/>
      <c r="J37" s="123">
        <f>SUM(J9:J12)+SUM(J15:J25)</f>
        <v>103788548</v>
      </c>
      <c r="K37" s="123">
        <f>SUM(K9:K12)+SUM(K15:K25)</f>
        <v>98134774</v>
      </c>
      <c r="L37" s="123">
        <f>SUM(L9:L12)+SUM(L15:L25)</f>
        <v>201923322</v>
      </c>
      <c r="M37" s="66"/>
      <c r="N37" s="123">
        <f>SUM(N9:N12)+SUM(N15:N25)</f>
        <v>367401</v>
      </c>
      <c r="O37" s="123">
        <f>SUM(O9:O12)+SUM(O15:O25)</f>
        <v>3999477</v>
      </c>
      <c r="P37" s="123">
        <f>SUM(P9:P12)+SUM(P15:P25)</f>
        <v>4366878</v>
      </c>
      <c r="Q37" s="61"/>
      <c r="R37" s="27"/>
    </row>
    <row r="38" spans="1:34" ht="13.5" customHeight="1" x14ac:dyDescent="0.2">
      <c r="A38" s="122"/>
      <c r="B38" s="124"/>
      <c r="C38" s="124"/>
      <c r="D38" s="124"/>
      <c r="E38" s="79"/>
      <c r="F38" s="124"/>
      <c r="G38" s="124"/>
      <c r="H38" s="124"/>
      <c r="I38" s="79"/>
      <c r="J38" s="124"/>
      <c r="K38" s="124"/>
      <c r="L38" s="124"/>
      <c r="M38" s="79"/>
      <c r="N38" s="124"/>
      <c r="O38" s="124"/>
      <c r="P38" s="124"/>
      <c r="Q38" s="67"/>
      <c r="R38" s="27"/>
    </row>
    <row r="39" spans="1:34" ht="13.5" customHeight="1" x14ac:dyDescent="0.2">
      <c r="A39" s="49" t="s">
        <v>30</v>
      </c>
      <c r="B39" s="104">
        <f>+B13+SUM(B26:B29)+B35</f>
        <v>4256587</v>
      </c>
      <c r="C39" s="104">
        <f>+C13+SUM(C26:C29)+C35</f>
        <v>2643459</v>
      </c>
      <c r="D39" s="104">
        <f>+D13+SUM(D26:D29)+D35</f>
        <v>6900046</v>
      </c>
      <c r="E39" s="104"/>
      <c r="F39" s="104">
        <f>+F13+SUM(F26:F29)+F35</f>
        <v>239833</v>
      </c>
      <c r="G39" s="104">
        <f>+G13+SUM(G26:G29)+G35</f>
        <v>353513</v>
      </c>
      <c r="H39" s="104">
        <f>+H13+SUM(H26:H29)+H35</f>
        <v>593346</v>
      </c>
      <c r="I39" s="104"/>
      <c r="J39" s="104">
        <f>+J13+SUM(J26:J29)+J35</f>
        <v>4496420</v>
      </c>
      <c r="K39" s="104">
        <f>+K13+SUM(K26:K29)+K35</f>
        <v>2996972</v>
      </c>
      <c r="L39" s="104">
        <f>+L13+SUM(L26:L29)+L35</f>
        <v>7493392</v>
      </c>
      <c r="M39" s="104"/>
      <c r="N39" s="104">
        <f>+N13+SUM(N26:N29)+N35</f>
        <v>186047</v>
      </c>
      <c r="O39" s="104">
        <f>+O13+SUM(O26:O29)+O35</f>
        <v>47300</v>
      </c>
      <c r="P39" s="104">
        <f>+P13+SUM(P26:P29)+P35</f>
        <v>233347</v>
      </c>
      <c r="Q39" s="68"/>
      <c r="R39" s="27"/>
    </row>
    <row r="40" spans="1:34" ht="13.5" customHeight="1" x14ac:dyDescent="0.2">
      <c r="A40" s="49" t="s">
        <v>31</v>
      </c>
      <c r="B40" s="105">
        <f>+B14+SUM(B30:B34)+B36</f>
        <v>2332344</v>
      </c>
      <c r="C40" s="105">
        <f>+C14+SUM(C30:C34)+C36</f>
        <v>860809</v>
      </c>
      <c r="D40" s="105">
        <f>D36+D34+D33+D32+D31+D30+D14</f>
        <v>3193153</v>
      </c>
      <c r="E40" s="105"/>
      <c r="F40" s="105">
        <f>+F14+SUM(F30:F34)+F36</f>
        <v>34629</v>
      </c>
      <c r="G40" s="105">
        <f>+G14+SUM(G30:G34)+G36</f>
        <v>2902</v>
      </c>
      <c r="H40" s="105">
        <f>+H14+SUM(H30:H34)+H36</f>
        <v>37531</v>
      </c>
      <c r="I40" s="105"/>
      <c r="J40" s="105">
        <f>+J14+SUM(J30:J34)+J36</f>
        <v>2366973</v>
      </c>
      <c r="K40" s="105">
        <f>+K14+SUM(K30:K34)+K36</f>
        <v>863711</v>
      </c>
      <c r="L40" s="105">
        <f>+L14+SUM(L30:L34)+L36</f>
        <v>3230684</v>
      </c>
      <c r="M40" s="105"/>
      <c r="N40" s="105">
        <f>+N14+SUM(N30:N34)+N36</f>
        <v>16100</v>
      </c>
      <c r="O40" s="105">
        <f>+O14+SUM(O30:O34)+O36</f>
        <v>0</v>
      </c>
      <c r="P40" s="105">
        <f>+P14+SUM(P30:P34)+P36</f>
        <v>16100</v>
      </c>
      <c r="Q40" s="68"/>
      <c r="R40" s="27"/>
    </row>
    <row r="41" spans="1:34" ht="12.6" customHeight="1" x14ac:dyDescent="0.2">
      <c r="A41" s="122" t="s">
        <v>53</v>
      </c>
      <c r="B41" s="125">
        <f t="shared" ref="B41:P41" si="6">SUM(B37:B40)</f>
        <v>22308873</v>
      </c>
      <c r="C41" s="125">
        <f t="shared" si="6"/>
        <v>23650451</v>
      </c>
      <c r="D41" s="125">
        <f t="shared" si="6"/>
        <v>45959324</v>
      </c>
      <c r="E41" s="68"/>
      <c r="F41" s="125">
        <f t="shared" si="6"/>
        <v>88343068</v>
      </c>
      <c r="G41" s="125">
        <f t="shared" si="6"/>
        <v>78345006</v>
      </c>
      <c r="H41" s="125">
        <f t="shared" si="6"/>
        <v>166688074</v>
      </c>
      <c r="I41" s="68"/>
      <c r="J41" s="125">
        <f t="shared" si="6"/>
        <v>110651941</v>
      </c>
      <c r="K41" s="125">
        <f t="shared" si="6"/>
        <v>101995457</v>
      </c>
      <c r="L41" s="125">
        <f t="shared" si="6"/>
        <v>212647398</v>
      </c>
      <c r="M41" s="68"/>
      <c r="N41" s="125">
        <f t="shared" si="6"/>
        <v>569548</v>
      </c>
      <c r="O41" s="125">
        <f t="shared" si="6"/>
        <v>4046777</v>
      </c>
      <c r="P41" s="125">
        <f t="shared" si="6"/>
        <v>4616325</v>
      </c>
      <c r="Q41" s="80"/>
      <c r="R41" s="27"/>
    </row>
    <row r="42" spans="1:34" s="8" customFormat="1" ht="12" customHeight="1" x14ac:dyDescent="0.2">
      <c r="A42" s="122"/>
      <c r="B42" s="125"/>
      <c r="C42" s="125"/>
      <c r="D42" s="125"/>
      <c r="E42" s="68"/>
      <c r="F42" s="125"/>
      <c r="G42" s="125"/>
      <c r="H42" s="125"/>
      <c r="I42" s="68"/>
      <c r="J42" s="125"/>
      <c r="K42" s="125"/>
      <c r="L42" s="125"/>
      <c r="M42" s="68"/>
      <c r="N42" s="125"/>
      <c r="O42" s="125"/>
      <c r="P42" s="125"/>
      <c r="Q42" s="81"/>
    </row>
    <row r="43" spans="1:34" ht="12.6" customHeight="1" x14ac:dyDescent="0.2">
      <c r="A43" s="6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</row>
    <row r="44" spans="1:34" ht="12.6" customHeight="1" x14ac:dyDescent="0.2">
      <c r="A44" s="6" t="s">
        <v>43</v>
      </c>
      <c r="B44" s="8"/>
      <c r="C44" s="8"/>
      <c r="D44" s="8"/>
      <c r="E44" s="8"/>
      <c r="F44" s="8"/>
      <c r="G44" s="8"/>
    </row>
  </sheetData>
  <mergeCells count="46">
    <mergeCell ref="L41:L42"/>
    <mergeCell ref="N41:N42"/>
    <mergeCell ref="O41:O42"/>
    <mergeCell ref="P41:P42"/>
    <mergeCell ref="P37:P38"/>
    <mergeCell ref="L37:L38"/>
    <mergeCell ref="N37:N38"/>
    <mergeCell ref="O37:O38"/>
    <mergeCell ref="A41:A42"/>
    <mergeCell ref="B41:B42"/>
    <mergeCell ref="C41:C42"/>
    <mergeCell ref="D41:D42"/>
    <mergeCell ref="F41:F42"/>
    <mergeCell ref="G41:G42"/>
    <mergeCell ref="H41:H42"/>
    <mergeCell ref="J41:J42"/>
    <mergeCell ref="K41:K42"/>
    <mergeCell ref="H37:H38"/>
    <mergeCell ref="J37:J38"/>
    <mergeCell ref="K37:K38"/>
    <mergeCell ref="G37:G38"/>
    <mergeCell ref="D6:D8"/>
    <mergeCell ref="F6:F8"/>
    <mergeCell ref="G6:G8"/>
    <mergeCell ref="H6:H8"/>
    <mergeCell ref="A37:A38"/>
    <mergeCell ref="B37:B38"/>
    <mergeCell ref="C37:C38"/>
    <mergeCell ref="D37:D38"/>
    <mergeCell ref="F37:F38"/>
    <mergeCell ref="A1:Q1"/>
    <mergeCell ref="A2:Q2"/>
    <mergeCell ref="P3:Q3"/>
    <mergeCell ref="A4:A8"/>
    <mergeCell ref="B4:D5"/>
    <mergeCell ref="F4:H5"/>
    <mergeCell ref="J4:L5"/>
    <mergeCell ref="N4:P5"/>
    <mergeCell ref="B6:B8"/>
    <mergeCell ref="C6:C8"/>
    <mergeCell ref="L6:L8"/>
    <mergeCell ref="N6:N8"/>
    <mergeCell ref="O6:O8"/>
    <mergeCell ref="P6:P8"/>
    <mergeCell ref="J6:J8"/>
    <mergeCell ref="K6:K8"/>
  </mergeCells>
  <pageMargins left="0.15748031496062992" right="0.15748031496062992" top="0.39370078740157483" bottom="0.39370078740157483" header="0.11811023622047245" footer="0.31496062992125984"/>
  <pageSetup paperSize="9" scale="6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4"/>
  <sheetViews>
    <sheetView zoomScaleNormal="100" zoomScaleSheetLayoutView="100" workbookViewId="0">
      <selection activeCell="B39" sqref="B39:Q40"/>
    </sheetView>
  </sheetViews>
  <sheetFormatPr defaultRowHeight="12.6" customHeight="1" x14ac:dyDescent="0.2"/>
  <cols>
    <col min="1" max="1" width="23.7109375" style="3" customWidth="1"/>
    <col min="2" max="4" width="15.7109375" style="3" customWidth="1"/>
    <col min="5" max="5" width="0.85546875" style="3" customWidth="1"/>
    <col min="6" max="8" width="15.7109375" style="3" customWidth="1"/>
    <col min="9" max="9" width="0.85546875" style="3" customWidth="1"/>
    <col min="10" max="12" width="15.7109375" style="3" customWidth="1"/>
    <col min="13" max="13" width="0.85546875" style="3" customWidth="1"/>
    <col min="14" max="14" width="15.7109375" style="3" customWidth="1"/>
    <col min="15" max="15" width="16.85546875" style="3" customWidth="1"/>
    <col min="16" max="16" width="15.7109375" style="3" customWidth="1"/>
    <col min="17" max="17" width="0.85546875" style="3" customWidth="1"/>
    <col min="18" max="18" width="15.5703125" style="3" customWidth="1"/>
    <col min="19" max="19" width="9.140625" style="3"/>
    <col min="20" max="22" width="9.28515625" style="3" bestFit="1" customWidth="1"/>
    <col min="23" max="23" width="9.140625" style="3"/>
    <col min="24" max="25" width="9.28515625" style="3" bestFit="1" customWidth="1"/>
    <col min="26" max="26" width="9.5703125" style="3" bestFit="1" customWidth="1"/>
    <col min="27" max="27" width="9.140625" style="3"/>
    <col min="28" max="29" width="9.5703125" style="3" bestFit="1" customWidth="1"/>
    <col min="30" max="30" width="9.28515625" style="3" bestFit="1" customWidth="1"/>
    <col min="31" max="31" width="9.140625" style="3"/>
    <col min="32" max="34" width="9.28515625" style="3" bestFit="1" customWidth="1"/>
    <col min="35" max="16384" width="9.140625" style="3"/>
  </cols>
  <sheetData>
    <row r="1" spans="1:34" ht="12.75" x14ac:dyDescent="0.2">
      <c r="A1" s="115" t="s">
        <v>89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</row>
    <row r="2" spans="1:34" ht="12.75" x14ac:dyDescent="0.2">
      <c r="A2" s="116" t="s">
        <v>90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</row>
    <row r="3" spans="1:34" ht="12.6" customHeight="1" x14ac:dyDescent="0.2">
      <c r="P3" s="120" t="s">
        <v>33</v>
      </c>
      <c r="Q3" s="120"/>
    </row>
    <row r="4" spans="1:34" ht="12.6" customHeight="1" x14ac:dyDescent="0.2">
      <c r="A4" s="114" t="s">
        <v>44</v>
      </c>
      <c r="B4" s="114" t="s">
        <v>45</v>
      </c>
      <c r="C4" s="117"/>
      <c r="D4" s="117"/>
      <c r="E4" s="57"/>
      <c r="F4" s="114" t="s">
        <v>46</v>
      </c>
      <c r="G4" s="117"/>
      <c r="H4" s="117"/>
      <c r="I4" s="57"/>
      <c r="J4" s="114" t="s">
        <v>47</v>
      </c>
      <c r="K4" s="117"/>
      <c r="L4" s="117"/>
      <c r="M4" s="57"/>
      <c r="N4" s="114" t="s">
        <v>48</v>
      </c>
      <c r="O4" s="114"/>
      <c r="P4" s="114"/>
      <c r="Q4" s="58"/>
    </row>
    <row r="5" spans="1:34" ht="12.6" customHeight="1" x14ac:dyDescent="0.2">
      <c r="A5" s="114"/>
      <c r="B5" s="117"/>
      <c r="C5" s="117"/>
      <c r="D5" s="117"/>
      <c r="E5" s="57"/>
      <c r="F5" s="117"/>
      <c r="G5" s="117"/>
      <c r="H5" s="117"/>
      <c r="I5" s="57"/>
      <c r="J5" s="117"/>
      <c r="K5" s="117"/>
      <c r="L5" s="117"/>
      <c r="M5" s="57"/>
      <c r="N5" s="114"/>
      <c r="O5" s="114"/>
      <c r="P5" s="114"/>
      <c r="Q5" s="58"/>
    </row>
    <row r="6" spans="1:34" ht="12.6" customHeight="1" x14ac:dyDescent="0.2">
      <c r="A6" s="114"/>
      <c r="B6" s="113" t="s">
        <v>67</v>
      </c>
      <c r="C6" s="113" t="s">
        <v>64</v>
      </c>
      <c r="D6" s="113" t="s">
        <v>51</v>
      </c>
      <c r="E6" s="58"/>
      <c r="F6" s="113" t="s">
        <v>67</v>
      </c>
      <c r="G6" s="113" t="s">
        <v>64</v>
      </c>
      <c r="H6" s="113" t="s">
        <v>51</v>
      </c>
      <c r="I6" s="58"/>
      <c r="J6" s="113" t="s">
        <v>67</v>
      </c>
      <c r="K6" s="113" t="s">
        <v>64</v>
      </c>
      <c r="L6" s="113" t="s">
        <v>51</v>
      </c>
      <c r="M6" s="58"/>
      <c r="N6" s="113" t="s">
        <v>65</v>
      </c>
      <c r="O6" s="113" t="s">
        <v>66</v>
      </c>
      <c r="P6" s="113" t="s">
        <v>51</v>
      </c>
      <c r="Q6" s="58"/>
    </row>
    <row r="7" spans="1:34" ht="12.6" customHeight="1" x14ac:dyDescent="0.2">
      <c r="A7" s="114"/>
      <c r="B7" s="114"/>
      <c r="C7" s="114"/>
      <c r="D7" s="114"/>
      <c r="E7" s="58"/>
      <c r="F7" s="114"/>
      <c r="G7" s="114"/>
      <c r="H7" s="114"/>
      <c r="I7" s="58"/>
      <c r="J7" s="114"/>
      <c r="K7" s="114"/>
      <c r="L7" s="114"/>
      <c r="M7" s="58"/>
      <c r="N7" s="114"/>
      <c r="O7" s="114"/>
      <c r="P7" s="114"/>
      <c r="Q7" s="58"/>
    </row>
    <row r="8" spans="1:34" ht="12.6" customHeight="1" x14ac:dyDescent="0.2">
      <c r="A8" s="114"/>
      <c r="B8" s="114"/>
      <c r="C8" s="114"/>
      <c r="D8" s="114"/>
      <c r="E8" s="58"/>
      <c r="F8" s="114"/>
      <c r="G8" s="114"/>
      <c r="H8" s="114"/>
      <c r="I8" s="58"/>
      <c r="J8" s="114"/>
      <c r="K8" s="114"/>
      <c r="L8" s="114"/>
      <c r="M8" s="58"/>
      <c r="N8" s="114"/>
      <c r="O8" s="114"/>
      <c r="P8" s="114"/>
      <c r="Q8" s="58"/>
    </row>
    <row r="9" spans="1:34" ht="13.5" customHeight="1" x14ac:dyDescent="0.2">
      <c r="A9" s="49" t="s">
        <v>2</v>
      </c>
      <c r="B9" s="74">
        <v>4284003</v>
      </c>
      <c r="C9" s="74">
        <v>9329715</v>
      </c>
      <c r="D9" s="74">
        <f>C9+B9</f>
        <v>13613718</v>
      </c>
      <c r="E9" s="74"/>
      <c r="F9" s="74">
        <v>58048467</v>
      </c>
      <c r="G9" s="74">
        <v>53765287</v>
      </c>
      <c r="H9" s="74">
        <f>G9+F9</f>
        <v>111813754</v>
      </c>
      <c r="I9" s="74"/>
      <c r="J9" s="75">
        <f t="shared" ref="J9:K24" si="0">B9+F9</f>
        <v>62332470</v>
      </c>
      <c r="K9" s="76">
        <f t="shared" si="0"/>
        <v>63095002</v>
      </c>
      <c r="L9" s="75">
        <f>K9+J9</f>
        <v>125427472</v>
      </c>
      <c r="M9" s="61"/>
      <c r="N9" s="63">
        <v>0</v>
      </c>
      <c r="O9" s="63">
        <v>0</v>
      </c>
      <c r="P9" s="63">
        <v>0</v>
      </c>
      <c r="Q9" s="63"/>
      <c r="R9" s="11"/>
      <c r="S9" s="8"/>
      <c r="T9" s="8"/>
      <c r="U9" s="6"/>
      <c r="AB9" s="28"/>
      <c r="AC9" s="28"/>
      <c r="AD9" s="29"/>
    </row>
    <row r="10" spans="1:34" ht="13.5" customHeight="1" x14ac:dyDescent="0.2">
      <c r="A10" s="49" t="s">
        <v>3</v>
      </c>
      <c r="B10" s="74">
        <v>3531514</v>
      </c>
      <c r="C10" s="74">
        <v>3829865</v>
      </c>
      <c r="D10" s="74">
        <f>C10+B10</f>
        <v>7361379</v>
      </c>
      <c r="E10" s="74"/>
      <c r="F10" s="74">
        <v>11488896</v>
      </c>
      <c r="G10" s="74">
        <v>10743867</v>
      </c>
      <c r="H10" s="74">
        <f>G10+F10</f>
        <v>22232763</v>
      </c>
      <c r="I10" s="74"/>
      <c r="J10" s="75">
        <f t="shared" si="0"/>
        <v>15020410</v>
      </c>
      <c r="K10" s="76">
        <f t="shared" si="0"/>
        <v>14573732</v>
      </c>
      <c r="L10" s="75">
        <f>K10+J10</f>
        <v>29594142</v>
      </c>
      <c r="M10" s="61"/>
      <c r="N10" s="63">
        <v>0</v>
      </c>
      <c r="O10" s="63">
        <v>0</v>
      </c>
      <c r="P10" s="63"/>
      <c r="Q10" s="63"/>
      <c r="R10" s="11"/>
      <c r="S10" s="8"/>
      <c r="T10" s="8"/>
      <c r="U10" s="6"/>
      <c r="AB10" s="28"/>
      <c r="AC10" s="28"/>
      <c r="AD10" s="29"/>
    </row>
    <row r="11" spans="1:34" ht="13.5" customHeight="1" x14ac:dyDescent="0.2">
      <c r="A11" s="49" t="s">
        <v>4</v>
      </c>
      <c r="B11" s="74">
        <v>2111762</v>
      </c>
      <c r="C11" s="74">
        <v>665043</v>
      </c>
      <c r="D11" s="74">
        <f>C11+B11</f>
        <v>2776805</v>
      </c>
      <c r="E11" s="74"/>
      <c r="F11" s="74">
        <v>12698666</v>
      </c>
      <c r="G11" s="74">
        <v>13578265</v>
      </c>
      <c r="H11" s="74">
        <f>G11+F11</f>
        <v>26276931</v>
      </c>
      <c r="I11" s="74"/>
      <c r="J11" s="75">
        <f t="shared" si="0"/>
        <v>14810428</v>
      </c>
      <c r="K11" s="76">
        <f t="shared" si="0"/>
        <v>14243308</v>
      </c>
      <c r="L11" s="75">
        <f>K11+J11</f>
        <v>29053736</v>
      </c>
      <c r="M11" s="77"/>
      <c r="N11" s="63">
        <v>307118</v>
      </c>
      <c r="O11" s="63">
        <v>3883635</v>
      </c>
      <c r="P11" s="63">
        <f>O11+N11</f>
        <v>4190753</v>
      </c>
      <c r="Q11" s="63"/>
      <c r="R11" s="11"/>
      <c r="S11" s="8"/>
      <c r="T11" s="8"/>
      <c r="U11" s="23"/>
      <c r="AB11" s="28"/>
    </row>
    <row r="12" spans="1:34" ht="13.5" customHeight="1" x14ac:dyDescent="0.2">
      <c r="A12" s="49" t="s">
        <v>5</v>
      </c>
      <c r="B12" s="74">
        <v>3936784</v>
      </c>
      <c r="C12" s="74">
        <v>2565164</v>
      </c>
      <c r="D12" s="74">
        <f t="shared" ref="D12:D36" si="1">C12+B12</f>
        <v>6501948</v>
      </c>
      <c r="E12" s="74"/>
      <c r="F12" s="74">
        <v>150641</v>
      </c>
      <c r="G12" s="74">
        <v>223455</v>
      </c>
      <c r="H12" s="74">
        <f t="shared" ref="H12:H36" si="2">G12+F12</f>
        <v>374096</v>
      </c>
      <c r="I12" s="74"/>
      <c r="J12" s="75">
        <f t="shared" si="0"/>
        <v>4087425</v>
      </c>
      <c r="K12" s="76">
        <f t="shared" si="0"/>
        <v>2788619</v>
      </c>
      <c r="L12" s="75">
        <f t="shared" ref="L12:L36" si="3">K12+J12</f>
        <v>6876044</v>
      </c>
      <c r="M12" s="61"/>
      <c r="N12" s="63">
        <v>0</v>
      </c>
      <c r="O12" s="78">
        <v>0</v>
      </c>
      <c r="P12" s="63">
        <f>O12+N12</f>
        <v>0</v>
      </c>
      <c r="Q12" s="63"/>
      <c r="R12" s="11"/>
      <c r="S12" s="24"/>
      <c r="T12" s="24"/>
      <c r="U12" s="23"/>
      <c r="AB12" s="28"/>
      <c r="AC12" s="28"/>
      <c r="AD12" s="29"/>
      <c r="AF12" s="28"/>
      <c r="AG12" s="28"/>
      <c r="AH12" s="28"/>
    </row>
    <row r="13" spans="1:34" ht="13.5" customHeight="1" x14ac:dyDescent="0.2">
      <c r="A13" s="49" t="s">
        <v>6</v>
      </c>
      <c r="B13" s="74">
        <v>3599415</v>
      </c>
      <c r="C13" s="74">
        <v>1456322</v>
      </c>
      <c r="D13" s="74">
        <f t="shared" si="1"/>
        <v>5055737</v>
      </c>
      <c r="E13" s="74"/>
      <c r="F13" s="74">
        <v>93616</v>
      </c>
      <c r="G13" s="74">
        <v>241995</v>
      </c>
      <c r="H13" s="74">
        <f t="shared" si="2"/>
        <v>335611</v>
      </c>
      <c r="I13" s="74"/>
      <c r="J13" s="75">
        <f t="shared" si="0"/>
        <v>3693031</v>
      </c>
      <c r="K13" s="76">
        <f t="shared" si="0"/>
        <v>1698317</v>
      </c>
      <c r="L13" s="75">
        <f t="shared" si="3"/>
        <v>5391348</v>
      </c>
      <c r="M13" s="61"/>
      <c r="N13" s="63">
        <v>69691</v>
      </c>
      <c r="O13" s="63">
        <v>79439</v>
      </c>
      <c r="P13" s="63">
        <f>O13+N13</f>
        <v>149130</v>
      </c>
      <c r="Q13" s="63"/>
      <c r="R13" s="11"/>
      <c r="S13" s="24"/>
      <c r="T13" s="24"/>
      <c r="U13" s="23"/>
      <c r="AB13" s="28"/>
      <c r="AC13" s="28"/>
      <c r="AD13" s="29"/>
      <c r="AF13" s="28"/>
      <c r="AG13" s="28"/>
      <c r="AH13" s="28"/>
    </row>
    <row r="14" spans="1:34" ht="13.5" customHeight="1" x14ac:dyDescent="0.2">
      <c r="A14" s="49" t="s">
        <v>7</v>
      </c>
      <c r="B14" s="74">
        <v>113610</v>
      </c>
      <c r="C14" s="74">
        <v>30504</v>
      </c>
      <c r="D14" s="74">
        <f t="shared" si="1"/>
        <v>144114</v>
      </c>
      <c r="E14" s="74"/>
      <c r="F14" s="74">
        <v>4726</v>
      </c>
      <c r="G14" s="74">
        <v>190</v>
      </c>
      <c r="H14" s="74">
        <f t="shared" si="2"/>
        <v>4916</v>
      </c>
      <c r="I14" s="74"/>
      <c r="J14" s="75">
        <f t="shared" si="0"/>
        <v>118336</v>
      </c>
      <c r="K14" s="76">
        <f t="shared" si="0"/>
        <v>30694</v>
      </c>
      <c r="L14" s="75">
        <f t="shared" si="3"/>
        <v>149030</v>
      </c>
      <c r="M14" s="61"/>
      <c r="N14" s="78">
        <v>0</v>
      </c>
      <c r="O14" s="78">
        <v>0</v>
      </c>
      <c r="P14" s="63">
        <f>O14+N14</f>
        <v>0</v>
      </c>
      <c r="Q14" s="63"/>
      <c r="R14" s="11"/>
      <c r="S14" s="24"/>
      <c r="T14" s="24"/>
      <c r="U14" s="23"/>
      <c r="AB14" s="28"/>
      <c r="AC14" s="28"/>
      <c r="AD14" s="29"/>
      <c r="AF14" s="28"/>
      <c r="AG14" s="28"/>
      <c r="AH14" s="28"/>
    </row>
    <row r="15" spans="1:34" ht="13.5" customHeight="1" x14ac:dyDescent="0.2">
      <c r="A15" s="49" t="s">
        <v>8</v>
      </c>
      <c r="B15" s="74">
        <v>768476</v>
      </c>
      <c r="C15" s="74">
        <v>358934</v>
      </c>
      <c r="D15" s="74">
        <f t="shared" si="1"/>
        <v>1127410</v>
      </c>
      <c r="E15" s="74"/>
      <c r="F15" s="74">
        <v>253017</v>
      </c>
      <c r="G15" s="74">
        <v>265072</v>
      </c>
      <c r="H15" s="74">
        <f t="shared" si="2"/>
        <v>518089</v>
      </c>
      <c r="I15" s="74"/>
      <c r="J15" s="75">
        <f t="shared" si="0"/>
        <v>1021493</v>
      </c>
      <c r="K15" s="76">
        <f t="shared" si="0"/>
        <v>624006</v>
      </c>
      <c r="L15" s="75">
        <f t="shared" si="3"/>
        <v>1645499</v>
      </c>
      <c r="M15" s="61"/>
      <c r="N15" s="63">
        <v>0</v>
      </c>
      <c r="O15" s="63">
        <v>0</v>
      </c>
      <c r="P15" s="63">
        <f>O15+N15</f>
        <v>0</v>
      </c>
      <c r="Q15" s="63"/>
      <c r="R15" s="11"/>
      <c r="S15" s="24"/>
      <c r="T15" s="8"/>
      <c r="U15" s="23"/>
      <c r="AB15" s="28"/>
      <c r="AC15" s="28"/>
      <c r="AD15" s="29"/>
    </row>
    <row r="16" spans="1:34" ht="13.5" customHeight="1" x14ac:dyDescent="0.2">
      <c r="A16" s="49" t="s">
        <v>9</v>
      </c>
      <c r="B16" s="74">
        <v>136189</v>
      </c>
      <c r="C16" s="74">
        <v>99825</v>
      </c>
      <c r="D16" s="74">
        <f t="shared" si="1"/>
        <v>236014</v>
      </c>
      <c r="E16" s="74"/>
      <c r="F16" s="74">
        <v>0</v>
      </c>
      <c r="G16" s="74">
        <v>0</v>
      </c>
      <c r="H16" s="74">
        <f t="shared" si="2"/>
        <v>0</v>
      </c>
      <c r="I16" s="74"/>
      <c r="J16" s="75">
        <f t="shared" si="0"/>
        <v>136189</v>
      </c>
      <c r="K16" s="76">
        <f t="shared" si="0"/>
        <v>99825</v>
      </c>
      <c r="L16" s="75">
        <f>K16+J16</f>
        <v>236014</v>
      </c>
      <c r="M16" s="61"/>
      <c r="N16" s="63">
        <v>0</v>
      </c>
      <c r="O16" s="63">
        <v>0</v>
      </c>
      <c r="P16" s="63">
        <v>0</v>
      </c>
      <c r="Q16" s="63"/>
      <c r="R16" s="11"/>
      <c r="S16" s="24"/>
      <c r="T16" s="8"/>
      <c r="U16" s="23"/>
      <c r="AB16" s="28"/>
      <c r="AC16" s="28"/>
      <c r="AD16" s="29"/>
    </row>
    <row r="17" spans="1:34" ht="13.5" customHeight="1" x14ac:dyDescent="0.2">
      <c r="A17" s="49" t="s">
        <v>10</v>
      </c>
      <c r="B17" s="74">
        <v>3250</v>
      </c>
      <c r="C17" s="74">
        <v>3150</v>
      </c>
      <c r="D17" s="74">
        <f t="shared" si="1"/>
        <v>6400</v>
      </c>
      <c r="E17" s="74"/>
      <c r="F17" s="74">
        <v>17625</v>
      </c>
      <c r="G17" s="74">
        <v>15940</v>
      </c>
      <c r="H17" s="74">
        <f t="shared" si="2"/>
        <v>33565</v>
      </c>
      <c r="I17" s="74"/>
      <c r="J17" s="75">
        <f t="shared" si="0"/>
        <v>20875</v>
      </c>
      <c r="K17" s="76">
        <f t="shared" si="0"/>
        <v>19090</v>
      </c>
      <c r="L17" s="75">
        <f t="shared" si="3"/>
        <v>39965</v>
      </c>
      <c r="M17" s="77"/>
      <c r="N17" s="63">
        <v>0</v>
      </c>
      <c r="O17" s="63">
        <v>0</v>
      </c>
      <c r="P17" s="63">
        <f>O17+N17</f>
        <v>0</v>
      </c>
      <c r="Q17" s="63"/>
      <c r="R17" s="11"/>
      <c r="S17" s="24"/>
      <c r="T17" s="8"/>
      <c r="U17" s="23"/>
      <c r="AB17" s="28"/>
      <c r="AC17" s="28"/>
      <c r="AD17" s="29"/>
    </row>
    <row r="18" spans="1:34" ht="13.5" customHeight="1" x14ac:dyDescent="0.2">
      <c r="A18" s="49" t="s">
        <v>11</v>
      </c>
      <c r="B18" s="74">
        <v>50484</v>
      </c>
      <c r="C18" s="74">
        <v>31500</v>
      </c>
      <c r="D18" s="74">
        <f t="shared" si="1"/>
        <v>81984</v>
      </c>
      <c r="E18" s="74"/>
      <c r="F18" s="74">
        <v>0</v>
      </c>
      <c r="G18" s="74">
        <v>0</v>
      </c>
      <c r="H18" s="74">
        <f t="shared" si="2"/>
        <v>0</v>
      </c>
      <c r="I18" s="74"/>
      <c r="J18" s="75">
        <f t="shared" si="0"/>
        <v>50484</v>
      </c>
      <c r="K18" s="76">
        <f t="shared" si="0"/>
        <v>31500</v>
      </c>
      <c r="L18" s="75">
        <f t="shared" si="3"/>
        <v>81984</v>
      </c>
      <c r="M18" s="77"/>
      <c r="N18" s="74">
        <v>0</v>
      </c>
      <c r="O18" s="63">
        <v>0</v>
      </c>
      <c r="P18" s="63">
        <f t="shared" ref="P18:P35" si="4">O18+N18</f>
        <v>0</v>
      </c>
      <c r="Q18" s="63"/>
      <c r="R18" s="11"/>
      <c r="S18" s="24"/>
      <c r="T18" s="24"/>
      <c r="U18" s="23"/>
      <c r="AB18" s="28"/>
      <c r="AC18" s="28"/>
      <c r="AD18" s="29"/>
    </row>
    <row r="19" spans="1:34" ht="13.5" customHeight="1" x14ac:dyDescent="0.2">
      <c r="A19" s="49" t="s">
        <v>12</v>
      </c>
      <c r="B19" s="74">
        <v>71165</v>
      </c>
      <c r="C19" s="74">
        <v>55071</v>
      </c>
      <c r="D19" s="74">
        <f t="shared" si="1"/>
        <v>126236</v>
      </c>
      <c r="E19" s="74"/>
      <c r="F19" s="74">
        <v>0</v>
      </c>
      <c r="G19" s="74">
        <v>0</v>
      </c>
      <c r="H19" s="74">
        <f t="shared" si="2"/>
        <v>0</v>
      </c>
      <c r="I19" s="74"/>
      <c r="J19" s="75">
        <f t="shared" si="0"/>
        <v>71165</v>
      </c>
      <c r="K19" s="76">
        <f t="shared" si="0"/>
        <v>55071</v>
      </c>
      <c r="L19" s="75">
        <f t="shared" si="3"/>
        <v>126236</v>
      </c>
      <c r="M19" s="77"/>
      <c r="N19" s="63">
        <v>0</v>
      </c>
      <c r="O19" s="63">
        <v>0</v>
      </c>
      <c r="P19" s="63">
        <f t="shared" si="4"/>
        <v>0</v>
      </c>
      <c r="Q19" s="63"/>
      <c r="R19" s="11"/>
      <c r="S19" s="8"/>
      <c r="T19" s="8"/>
      <c r="U19" s="23"/>
      <c r="AB19" s="28"/>
      <c r="AC19" s="28"/>
      <c r="AD19" s="29"/>
    </row>
    <row r="20" spans="1:34" ht="13.5" customHeight="1" x14ac:dyDescent="0.2">
      <c r="A20" s="49" t="s">
        <v>13</v>
      </c>
      <c r="B20" s="74">
        <v>0</v>
      </c>
      <c r="C20" s="74">
        <v>0</v>
      </c>
      <c r="D20" s="74">
        <f t="shared" si="1"/>
        <v>0</v>
      </c>
      <c r="E20" s="74"/>
      <c r="F20" s="74">
        <v>0</v>
      </c>
      <c r="G20" s="74">
        <v>0</v>
      </c>
      <c r="H20" s="74">
        <f t="shared" si="2"/>
        <v>0</v>
      </c>
      <c r="I20" s="74"/>
      <c r="J20" s="75">
        <f t="shared" si="0"/>
        <v>0</v>
      </c>
      <c r="K20" s="76">
        <f t="shared" si="0"/>
        <v>0</v>
      </c>
      <c r="L20" s="75">
        <f t="shared" si="3"/>
        <v>0</v>
      </c>
      <c r="M20" s="77"/>
      <c r="N20" s="63">
        <v>0</v>
      </c>
      <c r="O20" s="63">
        <v>0</v>
      </c>
      <c r="P20" s="63">
        <f t="shared" si="4"/>
        <v>0</v>
      </c>
      <c r="Q20" s="63"/>
      <c r="R20" s="11"/>
      <c r="S20" s="8"/>
      <c r="T20" s="8"/>
      <c r="U20" s="23"/>
      <c r="AB20" s="28"/>
      <c r="AC20" s="28"/>
      <c r="AD20" s="29"/>
    </row>
    <row r="21" spans="1:34" ht="13.5" customHeight="1" x14ac:dyDescent="0.2">
      <c r="A21" s="64" t="s">
        <v>14</v>
      </c>
      <c r="B21" s="74">
        <v>1093577</v>
      </c>
      <c r="C21" s="74">
        <v>2038830</v>
      </c>
      <c r="D21" s="74">
        <f t="shared" si="1"/>
        <v>3132407</v>
      </c>
      <c r="E21" s="74"/>
      <c r="F21" s="74">
        <v>3632200</v>
      </c>
      <c r="G21" s="74">
        <v>3368886</v>
      </c>
      <c r="H21" s="74">
        <f t="shared" si="2"/>
        <v>7001086</v>
      </c>
      <c r="I21" s="74"/>
      <c r="J21" s="75">
        <f t="shared" si="0"/>
        <v>4725777</v>
      </c>
      <c r="K21" s="76">
        <f t="shared" si="0"/>
        <v>5407716</v>
      </c>
      <c r="L21" s="75">
        <f t="shared" si="3"/>
        <v>10133493</v>
      </c>
      <c r="M21" s="77"/>
      <c r="N21" s="63">
        <v>0</v>
      </c>
      <c r="O21" s="63">
        <v>0</v>
      </c>
      <c r="P21" s="63">
        <f t="shared" si="4"/>
        <v>0</v>
      </c>
      <c r="Q21" s="63"/>
      <c r="R21" s="11"/>
      <c r="S21" s="24"/>
      <c r="T21" s="24"/>
      <c r="U21" s="23"/>
    </row>
    <row r="22" spans="1:34" ht="13.5" customHeight="1" x14ac:dyDescent="0.2">
      <c r="A22" s="64" t="s">
        <v>15</v>
      </c>
      <c r="B22" s="74">
        <v>3065</v>
      </c>
      <c r="C22" s="74">
        <v>0</v>
      </c>
      <c r="D22" s="74">
        <f t="shared" si="1"/>
        <v>3065</v>
      </c>
      <c r="E22" s="74"/>
      <c r="F22" s="74">
        <v>0</v>
      </c>
      <c r="G22" s="74">
        <v>250</v>
      </c>
      <c r="H22" s="74">
        <f t="shared" si="2"/>
        <v>250</v>
      </c>
      <c r="I22" s="74"/>
      <c r="J22" s="75">
        <f t="shared" si="0"/>
        <v>3065</v>
      </c>
      <c r="K22" s="76">
        <f t="shared" si="0"/>
        <v>250</v>
      </c>
      <c r="L22" s="75">
        <f t="shared" si="3"/>
        <v>3315</v>
      </c>
      <c r="M22" s="77"/>
      <c r="N22" s="63">
        <v>0</v>
      </c>
      <c r="O22" s="63">
        <v>0</v>
      </c>
      <c r="P22" s="63">
        <f t="shared" si="4"/>
        <v>0</v>
      </c>
      <c r="Q22" s="63"/>
      <c r="R22" s="11"/>
      <c r="S22" s="8"/>
      <c r="T22" s="8"/>
      <c r="U22" s="23"/>
    </row>
    <row r="23" spans="1:34" ht="13.5" customHeight="1" x14ac:dyDescent="0.2">
      <c r="A23" s="49" t="s">
        <v>16</v>
      </c>
      <c r="B23" s="74">
        <v>0</v>
      </c>
      <c r="C23" s="74">
        <v>0</v>
      </c>
      <c r="D23" s="74">
        <f t="shared" si="1"/>
        <v>0</v>
      </c>
      <c r="E23" s="74"/>
      <c r="F23" s="74">
        <v>0</v>
      </c>
      <c r="G23" s="74">
        <v>0</v>
      </c>
      <c r="H23" s="74">
        <f t="shared" si="2"/>
        <v>0</v>
      </c>
      <c r="I23" s="74"/>
      <c r="J23" s="75">
        <f t="shared" si="0"/>
        <v>0</v>
      </c>
      <c r="K23" s="76">
        <f t="shared" si="0"/>
        <v>0</v>
      </c>
      <c r="L23" s="75">
        <f t="shared" si="3"/>
        <v>0</v>
      </c>
      <c r="M23" s="77"/>
      <c r="N23" s="63">
        <v>0</v>
      </c>
      <c r="O23" s="63">
        <v>0</v>
      </c>
      <c r="P23" s="63">
        <f t="shared" si="4"/>
        <v>0</v>
      </c>
      <c r="Q23" s="63"/>
      <c r="R23" s="11"/>
      <c r="S23" s="8"/>
      <c r="T23" s="8"/>
      <c r="U23" s="23"/>
      <c r="AB23" s="28"/>
    </row>
    <row r="24" spans="1:34" ht="13.5" customHeight="1" x14ac:dyDescent="0.2">
      <c r="A24" s="49" t="s">
        <v>17</v>
      </c>
      <c r="B24" s="74">
        <v>0</v>
      </c>
      <c r="C24" s="74">
        <v>0</v>
      </c>
      <c r="D24" s="74">
        <f t="shared" si="1"/>
        <v>0</v>
      </c>
      <c r="E24" s="74"/>
      <c r="F24" s="74">
        <v>0</v>
      </c>
      <c r="G24" s="74">
        <v>0</v>
      </c>
      <c r="H24" s="74">
        <f t="shared" si="2"/>
        <v>0</v>
      </c>
      <c r="I24" s="74"/>
      <c r="J24" s="75">
        <f t="shared" si="0"/>
        <v>0</v>
      </c>
      <c r="K24" s="76">
        <f t="shared" si="0"/>
        <v>0</v>
      </c>
      <c r="L24" s="75">
        <f t="shared" si="3"/>
        <v>0</v>
      </c>
      <c r="M24" s="77"/>
      <c r="N24" s="63">
        <v>0</v>
      </c>
      <c r="O24" s="63">
        <v>0</v>
      </c>
      <c r="P24" s="63">
        <f t="shared" si="4"/>
        <v>0</v>
      </c>
      <c r="Q24" s="63"/>
      <c r="R24" s="11"/>
      <c r="S24" s="24"/>
      <c r="T24" s="24"/>
      <c r="U24" s="23"/>
      <c r="AB24" s="28"/>
      <c r="AC24" s="28"/>
      <c r="AD24" s="29"/>
      <c r="AF24" s="28"/>
      <c r="AH24" s="28"/>
    </row>
    <row r="25" spans="1:34" ht="13.5" customHeight="1" x14ac:dyDescent="0.2">
      <c r="A25" s="49" t="s">
        <v>18</v>
      </c>
      <c r="B25" s="74">
        <v>0</v>
      </c>
      <c r="C25" s="74">
        <v>0</v>
      </c>
      <c r="D25" s="74">
        <f t="shared" si="1"/>
        <v>0</v>
      </c>
      <c r="E25" s="74"/>
      <c r="F25" s="74">
        <v>0</v>
      </c>
      <c r="G25" s="74">
        <v>0</v>
      </c>
      <c r="H25" s="74">
        <f t="shared" si="2"/>
        <v>0</v>
      </c>
      <c r="I25" s="74"/>
      <c r="J25" s="75">
        <f t="shared" ref="J25:K36" si="5">B25+F25</f>
        <v>0</v>
      </c>
      <c r="K25" s="76">
        <f t="shared" si="5"/>
        <v>0</v>
      </c>
      <c r="L25" s="75">
        <f t="shared" si="3"/>
        <v>0</v>
      </c>
      <c r="M25" s="77"/>
      <c r="N25" s="63">
        <v>0</v>
      </c>
      <c r="O25" s="63">
        <v>0</v>
      </c>
      <c r="P25" s="63">
        <f t="shared" si="4"/>
        <v>0</v>
      </c>
      <c r="Q25" s="63"/>
      <c r="R25" s="11"/>
      <c r="S25" s="8"/>
      <c r="T25" s="8"/>
      <c r="U25" s="23"/>
      <c r="AB25" s="28"/>
    </row>
    <row r="26" spans="1:34" ht="13.5" customHeight="1" x14ac:dyDescent="0.2">
      <c r="A26" s="49" t="s">
        <v>19</v>
      </c>
      <c r="B26" s="74">
        <v>411651</v>
      </c>
      <c r="C26" s="74">
        <v>60362</v>
      </c>
      <c r="D26" s="74">
        <f t="shared" si="1"/>
        <v>472013</v>
      </c>
      <c r="E26" s="74"/>
      <c r="F26" s="74">
        <v>264927</v>
      </c>
      <c r="G26" s="74">
        <v>51877</v>
      </c>
      <c r="H26" s="74">
        <f t="shared" si="2"/>
        <v>316804</v>
      </c>
      <c r="I26" s="74"/>
      <c r="J26" s="75">
        <f t="shared" si="5"/>
        <v>676578</v>
      </c>
      <c r="K26" s="76">
        <f t="shared" si="5"/>
        <v>112239</v>
      </c>
      <c r="L26" s="75">
        <f t="shared" si="3"/>
        <v>788817</v>
      </c>
      <c r="M26" s="77"/>
      <c r="N26" s="63">
        <v>11290</v>
      </c>
      <c r="O26" s="63">
        <v>0</v>
      </c>
      <c r="P26" s="63">
        <f t="shared" si="4"/>
        <v>11290</v>
      </c>
      <c r="Q26" s="63"/>
      <c r="R26" s="11"/>
      <c r="S26" s="24"/>
      <c r="T26" s="8"/>
      <c r="U26" s="23"/>
      <c r="AB26" s="28"/>
      <c r="AC26" s="28"/>
      <c r="AD26" s="29"/>
      <c r="AF26" s="28"/>
      <c r="AH26" s="28"/>
    </row>
    <row r="27" spans="1:34" ht="13.5" customHeight="1" x14ac:dyDescent="0.2">
      <c r="A27" s="49" t="s">
        <v>20</v>
      </c>
      <c r="B27" s="74">
        <v>24416</v>
      </c>
      <c r="C27" s="74">
        <v>8387</v>
      </c>
      <c r="D27" s="74">
        <f t="shared" si="1"/>
        <v>32803</v>
      </c>
      <c r="E27" s="74"/>
      <c r="F27" s="74">
        <v>0</v>
      </c>
      <c r="G27" s="74">
        <v>0</v>
      </c>
      <c r="H27" s="74">
        <f t="shared" si="2"/>
        <v>0</v>
      </c>
      <c r="I27" s="74"/>
      <c r="J27" s="75">
        <f t="shared" si="5"/>
        <v>24416</v>
      </c>
      <c r="K27" s="76">
        <f t="shared" si="5"/>
        <v>8387</v>
      </c>
      <c r="L27" s="75">
        <f t="shared" si="3"/>
        <v>32803</v>
      </c>
      <c r="M27" s="77"/>
      <c r="N27" s="63">
        <v>0</v>
      </c>
      <c r="O27" s="63">
        <v>0</v>
      </c>
      <c r="P27" s="63">
        <f t="shared" si="4"/>
        <v>0</v>
      </c>
      <c r="Q27" s="63"/>
      <c r="R27" s="11"/>
      <c r="S27" s="24"/>
      <c r="T27" s="8"/>
      <c r="U27" s="23"/>
      <c r="AB27" s="28"/>
      <c r="AC27" s="28"/>
      <c r="AD27" s="29"/>
    </row>
    <row r="28" spans="1:34" ht="13.5" customHeight="1" x14ac:dyDescent="0.2">
      <c r="A28" s="49" t="s">
        <v>21</v>
      </c>
      <c r="B28" s="74">
        <v>127424</v>
      </c>
      <c r="C28" s="74">
        <v>472520</v>
      </c>
      <c r="D28" s="74">
        <f t="shared" si="1"/>
        <v>599944</v>
      </c>
      <c r="E28" s="74"/>
      <c r="F28" s="74">
        <v>0</v>
      </c>
      <c r="G28" s="74">
        <v>0</v>
      </c>
      <c r="H28" s="74">
        <f t="shared" si="2"/>
        <v>0</v>
      </c>
      <c r="I28" s="74"/>
      <c r="J28" s="75">
        <f t="shared" si="5"/>
        <v>127424</v>
      </c>
      <c r="K28" s="76">
        <f t="shared" si="5"/>
        <v>472520</v>
      </c>
      <c r="L28" s="75">
        <f t="shared" si="3"/>
        <v>599944</v>
      </c>
      <c r="M28" s="77"/>
      <c r="N28" s="63">
        <v>531</v>
      </c>
      <c r="O28" s="63">
        <v>0</v>
      </c>
      <c r="P28" s="63">
        <f t="shared" si="4"/>
        <v>531</v>
      </c>
      <c r="Q28" s="63"/>
      <c r="R28" s="11"/>
      <c r="S28" s="24"/>
      <c r="T28" s="8"/>
      <c r="U28" s="23"/>
      <c r="AB28" s="28"/>
      <c r="AC28" s="28"/>
      <c r="AD28" s="29"/>
    </row>
    <row r="29" spans="1:34" ht="13.5" customHeight="1" x14ac:dyDescent="0.2">
      <c r="A29" s="49" t="s">
        <v>22</v>
      </c>
      <c r="B29" s="74">
        <v>207657</v>
      </c>
      <c r="C29" s="74">
        <v>675089</v>
      </c>
      <c r="D29" s="74">
        <f t="shared" si="1"/>
        <v>882746</v>
      </c>
      <c r="E29" s="74"/>
      <c r="F29" s="74">
        <v>0</v>
      </c>
      <c r="G29" s="74">
        <v>0</v>
      </c>
      <c r="H29" s="74">
        <f t="shared" si="2"/>
        <v>0</v>
      </c>
      <c r="I29" s="74"/>
      <c r="J29" s="75">
        <f t="shared" si="5"/>
        <v>207657</v>
      </c>
      <c r="K29" s="76">
        <f t="shared" si="5"/>
        <v>675089</v>
      </c>
      <c r="L29" s="75">
        <f t="shared" si="3"/>
        <v>882746</v>
      </c>
      <c r="M29" s="77"/>
      <c r="N29" s="63">
        <v>0</v>
      </c>
      <c r="O29" s="63">
        <v>0</v>
      </c>
      <c r="P29" s="63">
        <f t="shared" si="4"/>
        <v>0</v>
      </c>
      <c r="Q29" s="63"/>
      <c r="R29" s="11"/>
      <c r="S29" s="24"/>
      <c r="T29" s="8"/>
      <c r="U29" s="23"/>
      <c r="AB29" s="28"/>
      <c r="AC29" s="28"/>
      <c r="AD29" s="29"/>
    </row>
    <row r="30" spans="1:34" ht="13.5" customHeight="1" x14ac:dyDescent="0.2">
      <c r="A30" s="49" t="s">
        <v>23</v>
      </c>
      <c r="B30" s="74">
        <v>315497</v>
      </c>
      <c r="C30" s="74">
        <v>148169</v>
      </c>
      <c r="D30" s="74">
        <f t="shared" si="1"/>
        <v>463666</v>
      </c>
      <c r="E30" s="74"/>
      <c r="F30" s="74">
        <v>0</v>
      </c>
      <c r="G30" s="74">
        <v>0</v>
      </c>
      <c r="H30" s="74">
        <f t="shared" si="2"/>
        <v>0</v>
      </c>
      <c r="I30" s="74"/>
      <c r="J30" s="75">
        <f t="shared" si="5"/>
        <v>315497</v>
      </c>
      <c r="K30" s="76">
        <f t="shared" si="5"/>
        <v>148169</v>
      </c>
      <c r="L30" s="75">
        <f t="shared" si="3"/>
        <v>463666</v>
      </c>
      <c r="M30" s="77"/>
      <c r="N30" s="63">
        <v>21</v>
      </c>
      <c r="O30" s="63">
        <v>0</v>
      </c>
      <c r="P30" s="63">
        <f t="shared" si="4"/>
        <v>21</v>
      </c>
      <c r="Q30" s="63"/>
      <c r="R30" s="25"/>
      <c r="S30" s="24"/>
      <c r="T30" s="8"/>
      <c r="U30" s="23"/>
      <c r="AB30" s="28"/>
      <c r="AC30" s="28"/>
      <c r="AD30" s="29"/>
      <c r="AF30" s="28"/>
      <c r="AH30" s="28"/>
    </row>
    <row r="31" spans="1:34" ht="13.5" customHeight="1" x14ac:dyDescent="0.2">
      <c r="A31" s="49" t="s">
        <v>24</v>
      </c>
      <c r="B31" s="74">
        <v>1203811</v>
      </c>
      <c r="C31" s="74">
        <v>425112</v>
      </c>
      <c r="D31" s="74">
        <f t="shared" si="1"/>
        <v>1628923</v>
      </c>
      <c r="E31" s="74"/>
      <c r="F31" s="74">
        <v>14690</v>
      </c>
      <c r="G31" s="74">
        <v>751</v>
      </c>
      <c r="H31" s="74">
        <f t="shared" si="2"/>
        <v>15441</v>
      </c>
      <c r="I31" s="74"/>
      <c r="J31" s="75">
        <f t="shared" si="5"/>
        <v>1218501</v>
      </c>
      <c r="K31" s="76">
        <f t="shared" si="5"/>
        <v>425863</v>
      </c>
      <c r="L31" s="75">
        <f t="shared" si="3"/>
        <v>1644364</v>
      </c>
      <c r="M31" s="77"/>
      <c r="N31" s="63">
        <v>0</v>
      </c>
      <c r="O31" s="63">
        <v>0</v>
      </c>
      <c r="P31" s="63">
        <f t="shared" si="4"/>
        <v>0</v>
      </c>
      <c r="Q31" s="63"/>
      <c r="R31" s="26"/>
      <c r="S31" s="8"/>
      <c r="T31" s="8"/>
      <c r="U31" s="23"/>
      <c r="AB31" s="28"/>
      <c r="AC31" s="28"/>
      <c r="AD31" s="29"/>
    </row>
    <row r="32" spans="1:34" ht="13.5" customHeight="1" x14ac:dyDescent="0.2">
      <c r="A32" s="49" t="s">
        <v>25</v>
      </c>
      <c r="B32" s="74">
        <v>195849</v>
      </c>
      <c r="C32" s="74">
        <v>60042</v>
      </c>
      <c r="D32" s="74">
        <f t="shared" si="1"/>
        <v>255891</v>
      </c>
      <c r="E32" s="74"/>
      <c r="F32" s="74">
        <v>0</v>
      </c>
      <c r="G32" s="74">
        <v>0</v>
      </c>
      <c r="H32" s="74">
        <f t="shared" si="2"/>
        <v>0</v>
      </c>
      <c r="I32" s="74"/>
      <c r="J32" s="75">
        <f t="shared" si="5"/>
        <v>195849</v>
      </c>
      <c r="K32" s="76">
        <f t="shared" si="5"/>
        <v>60042</v>
      </c>
      <c r="L32" s="75">
        <f t="shared" si="3"/>
        <v>255891</v>
      </c>
      <c r="M32" s="77"/>
      <c r="N32" s="63">
        <v>903</v>
      </c>
      <c r="O32" s="63">
        <v>0</v>
      </c>
      <c r="P32" s="63">
        <f t="shared" si="4"/>
        <v>903</v>
      </c>
      <c r="Q32" s="63"/>
      <c r="R32" s="25"/>
      <c r="S32" s="8"/>
      <c r="T32" s="8"/>
      <c r="U32" s="23"/>
      <c r="AB32" s="28"/>
      <c r="AC32" s="28"/>
      <c r="AD32" s="29"/>
    </row>
    <row r="33" spans="1:34" ht="13.5" customHeight="1" x14ac:dyDescent="0.2">
      <c r="A33" s="49" t="s">
        <v>26</v>
      </c>
      <c r="B33" s="74">
        <v>85165</v>
      </c>
      <c r="C33" s="74">
        <v>0</v>
      </c>
      <c r="D33" s="74">
        <f t="shared" si="1"/>
        <v>85165</v>
      </c>
      <c r="E33" s="74"/>
      <c r="F33" s="74">
        <v>0</v>
      </c>
      <c r="G33" s="74">
        <v>0</v>
      </c>
      <c r="H33" s="74">
        <f t="shared" si="2"/>
        <v>0</v>
      </c>
      <c r="I33" s="74"/>
      <c r="J33" s="75">
        <f t="shared" si="5"/>
        <v>85165</v>
      </c>
      <c r="K33" s="76">
        <f t="shared" si="5"/>
        <v>0</v>
      </c>
      <c r="L33" s="75">
        <f t="shared" si="3"/>
        <v>85165</v>
      </c>
      <c r="M33" s="77"/>
      <c r="N33" s="63">
        <v>0</v>
      </c>
      <c r="O33" s="63">
        <v>0</v>
      </c>
      <c r="P33" s="63">
        <f t="shared" si="4"/>
        <v>0</v>
      </c>
      <c r="Q33" s="63"/>
      <c r="R33" s="25"/>
    </row>
    <row r="34" spans="1:34" ht="13.5" customHeight="1" x14ac:dyDescent="0.2">
      <c r="A34" s="49" t="s">
        <v>27</v>
      </c>
      <c r="B34" s="74">
        <v>39897</v>
      </c>
      <c r="C34" s="74">
        <v>56569</v>
      </c>
      <c r="D34" s="74">
        <f t="shared" si="1"/>
        <v>96466</v>
      </c>
      <c r="E34" s="74"/>
      <c r="F34" s="74">
        <v>0</v>
      </c>
      <c r="G34" s="74">
        <v>0</v>
      </c>
      <c r="H34" s="74">
        <f t="shared" si="2"/>
        <v>0</v>
      </c>
      <c r="I34" s="74"/>
      <c r="J34" s="75">
        <f t="shared" si="5"/>
        <v>39897</v>
      </c>
      <c r="K34" s="76">
        <f t="shared" si="5"/>
        <v>56569</v>
      </c>
      <c r="L34" s="75">
        <f t="shared" si="3"/>
        <v>96466</v>
      </c>
      <c r="M34" s="77"/>
      <c r="N34" s="63">
        <v>0</v>
      </c>
      <c r="O34" s="63">
        <v>0</v>
      </c>
      <c r="P34" s="63">
        <f t="shared" si="4"/>
        <v>0</v>
      </c>
      <c r="Q34" s="63"/>
      <c r="R34" s="25"/>
      <c r="AB34" s="28"/>
      <c r="AC34" s="28"/>
      <c r="AD34" s="29"/>
      <c r="AF34" s="28"/>
      <c r="AH34" s="28"/>
    </row>
    <row r="35" spans="1:34" ht="13.5" customHeight="1" x14ac:dyDescent="0.2">
      <c r="A35" s="49" t="s">
        <v>28</v>
      </c>
      <c r="B35" s="74">
        <v>0</v>
      </c>
      <c r="C35" s="74">
        <v>0</v>
      </c>
      <c r="D35" s="74">
        <f t="shared" si="1"/>
        <v>0</v>
      </c>
      <c r="E35" s="74"/>
      <c r="F35" s="74">
        <v>0</v>
      </c>
      <c r="G35" s="74">
        <v>0</v>
      </c>
      <c r="H35" s="74">
        <f t="shared" si="2"/>
        <v>0</v>
      </c>
      <c r="I35" s="74"/>
      <c r="J35" s="75">
        <f t="shared" si="5"/>
        <v>0</v>
      </c>
      <c r="K35" s="76">
        <f t="shared" si="5"/>
        <v>0</v>
      </c>
      <c r="L35" s="75">
        <f t="shared" si="3"/>
        <v>0</v>
      </c>
      <c r="M35" s="77"/>
      <c r="N35" s="63">
        <v>0</v>
      </c>
      <c r="O35" s="63">
        <v>0</v>
      </c>
      <c r="P35" s="63">
        <f t="shared" si="4"/>
        <v>0</v>
      </c>
      <c r="Q35" s="79"/>
      <c r="R35" s="25"/>
    </row>
    <row r="36" spans="1:34" ht="13.5" customHeight="1" x14ac:dyDescent="0.2">
      <c r="A36" s="49" t="s">
        <v>29</v>
      </c>
      <c r="B36" s="74">
        <v>41451</v>
      </c>
      <c r="C36" s="74">
        <v>45289</v>
      </c>
      <c r="D36" s="74">
        <f t="shared" si="1"/>
        <v>86740</v>
      </c>
      <c r="E36" s="74"/>
      <c r="F36" s="74">
        <v>0</v>
      </c>
      <c r="G36" s="74">
        <v>0</v>
      </c>
      <c r="H36" s="74">
        <f t="shared" si="2"/>
        <v>0</v>
      </c>
      <c r="I36" s="74"/>
      <c r="J36" s="75">
        <f t="shared" si="5"/>
        <v>41451</v>
      </c>
      <c r="K36" s="76">
        <f t="shared" si="5"/>
        <v>45289</v>
      </c>
      <c r="L36" s="75">
        <f t="shared" si="3"/>
        <v>86740</v>
      </c>
      <c r="M36" s="77"/>
      <c r="N36" s="63">
        <v>19125</v>
      </c>
      <c r="O36" s="63">
        <v>0</v>
      </c>
      <c r="P36" s="63">
        <f>O36+N36</f>
        <v>19125</v>
      </c>
      <c r="Q36" s="79"/>
      <c r="R36" s="25"/>
    </row>
    <row r="37" spans="1:34" ht="13.5" customHeight="1" x14ac:dyDescent="0.2">
      <c r="A37" s="121" t="s">
        <v>63</v>
      </c>
      <c r="B37" s="123">
        <f>SUM(B9:B12)+SUM(B15:B25)</f>
        <v>15990269</v>
      </c>
      <c r="C37" s="123">
        <f>SUM(C9:C12)+SUM(C15:C25)</f>
        <v>18977097</v>
      </c>
      <c r="D37" s="123">
        <f>SUM(D9:D12)+SUM(D15:D25)</f>
        <v>34967366</v>
      </c>
      <c r="E37" s="66"/>
      <c r="F37" s="123">
        <f>SUM(F9:F12)+SUM(F15:F25)</f>
        <v>86289512</v>
      </c>
      <c r="G37" s="123">
        <f>SUM(G9:G12)+SUM(G15:G25)</f>
        <v>81961022</v>
      </c>
      <c r="H37" s="123">
        <f>SUM(H9:H12)+SUM(H15:H25)</f>
        <v>168250534</v>
      </c>
      <c r="I37" s="66"/>
      <c r="J37" s="123">
        <f>SUM(J9:J12)+SUM(J15:J25)</f>
        <v>102279781</v>
      </c>
      <c r="K37" s="123">
        <f>SUM(K9:K12)+SUM(K15:K25)</f>
        <v>100938119</v>
      </c>
      <c r="L37" s="123">
        <f>SUM(L9:L12)+SUM(L15:L25)</f>
        <v>203217900</v>
      </c>
      <c r="M37" s="66"/>
      <c r="N37" s="123">
        <f>SUM(N9:N12)+SUM(N15:N25)</f>
        <v>307118</v>
      </c>
      <c r="O37" s="123">
        <f>SUM(O9:O12)+SUM(O15:O25)</f>
        <v>3883635</v>
      </c>
      <c r="P37" s="123">
        <f>SUM(P9:P12)+SUM(P15:P25)</f>
        <v>4190753</v>
      </c>
      <c r="Q37" s="61"/>
      <c r="R37" s="27"/>
    </row>
    <row r="38" spans="1:34" ht="13.5" customHeight="1" x14ac:dyDescent="0.2">
      <c r="A38" s="122"/>
      <c r="B38" s="124"/>
      <c r="C38" s="124"/>
      <c r="D38" s="124"/>
      <c r="E38" s="79"/>
      <c r="F38" s="124"/>
      <c r="G38" s="124"/>
      <c r="H38" s="124"/>
      <c r="I38" s="79"/>
      <c r="J38" s="124"/>
      <c r="K38" s="124"/>
      <c r="L38" s="124"/>
      <c r="M38" s="79"/>
      <c r="N38" s="124"/>
      <c r="O38" s="124"/>
      <c r="P38" s="124"/>
      <c r="Q38" s="67"/>
      <c r="R38" s="27"/>
    </row>
    <row r="39" spans="1:34" ht="13.5" customHeight="1" x14ac:dyDescent="0.2">
      <c r="A39" s="49" t="s">
        <v>30</v>
      </c>
      <c r="B39" s="104">
        <f>+B13+SUM(B26:B29)+B35</f>
        <v>4370563</v>
      </c>
      <c r="C39" s="104">
        <f>+C13+SUM(C26:C29)+C35</f>
        <v>2672680</v>
      </c>
      <c r="D39" s="104">
        <f>+D13+SUM(D26:D29)+D35</f>
        <v>7043243</v>
      </c>
      <c r="E39" s="104"/>
      <c r="F39" s="104">
        <f>+F13+SUM(F26:F29)+F35</f>
        <v>358543</v>
      </c>
      <c r="G39" s="104">
        <f>+G13+SUM(G26:G29)+G35</f>
        <v>293872</v>
      </c>
      <c r="H39" s="104">
        <f>+H13+SUM(H26:H29)+H35</f>
        <v>652415</v>
      </c>
      <c r="I39" s="104"/>
      <c r="J39" s="104">
        <f>+J13+SUM(J26:J29)+J35</f>
        <v>4729106</v>
      </c>
      <c r="K39" s="104">
        <f>+K13+SUM(K26:K29)+K35</f>
        <v>2966552</v>
      </c>
      <c r="L39" s="104">
        <f>+L13+SUM(L26:L29)+L35</f>
        <v>7695658</v>
      </c>
      <c r="M39" s="104"/>
      <c r="N39" s="104">
        <f>+N13+SUM(N26:N29)+N35</f>
        <v>81512</v>
      </c>
      <c r="O39" s="104">
        <f>+O13+SUM(O26:O29)+O35</f>
        <v>79439</v>
      </c>
      <c r="P39" s="104">
        <f>+P13+SUM(P26:P29)+P35</f>
        <v>160951</v>
      </c>
      <c r="Q39" s="68"/>
      <c r="R39" s="27"/>
    </row>
    <row r="40" spans="1:34" ht="13.5" customHeight="1" x14ac:dyDescent="0.2">
      <c r="A40" s="49" t="s">
        <v>31</v>
      </c>
      <c r="B40" s="105">
        <f>+B14+SUM(B30:B34)+B36</f>
        <v>1995280</v>
      </c>
      <c r="C40" s="105">
        <f>+C14+SUM(C30:C34)+C36</f>
        <v>765685</v>
      </c>
      <c r="D40" s="105">
        <f>D36+D34+D33+D32+D31+D30+D14</f>
        <v>2760965</v>
      </c>
      <c r="E40" s="105"/>
      <c r="F40" s="105">
        <f>+F14+SUM(F30:F34)+F36</f>
        <v>19416</v>
      </c>
      <c r="G40" s="105">
        <f>+G14+SUM(G30:G34)+G36</f>
        <v>941</v>
      </c>
      <c r="H40" s="105">
        <f>+H14+SUM(H30:H34)+H36</f>
        <v>20357</v>
      </c>
      <c r="I40" s="105"/>
      <c r="J40" s="105">
        <f>+J14+SUM(J30:J34)+J36</f>
        <v>2014696</v>
      </c>
      <c r="K40" s="105">
        <f>+K14+SUM(K30:K34)+K36</f>
        <v>766626</v>
      </c>
      <c r="L40" s="105">
        <f>+L14+SUM(L30:L34)+L36</f>
        <v>2781322</v>
      </c>
      <c r="M40" s="105"/>
      <c r="N40" s="105">
        <f>+N14+SUM(N30:N34)+N36</f>
        <v>20049</v>
      </c>
      <c r="O40" s="105">
        <f>+O14+SUM(O30:O34)+O36</f>
        <v>0</v>
      </c>
      <c r="P40" s="105">
        <f>+P14+SUM(P30:P34)+P36</f>
        <v>20049</v>
      </c>
      <c r="Q40" s="68"/>
      <c r="R40" s="27"/>
    </row>
    <row r="41" spans="1:34" ht="12.6" customHeight="1" x14ac:dyDescent="0.2">
      <c r="A41" s="122" t="s">
        <v>53</v>
      </c>
      <c r="B41" s="125">
        <f t="shared" ref="B41:P41" si="6">SUM(B37:B40)</f>
        <v>22356112</v>
      </c>
      <c r="C41" s="125">
        <f t="shared" si="6"/>
        <v>22415462</v>
      </c>
      <c r="D41" s="125">
        <f t="shared" si="6"/>
        <v>44771574</v>
      </c>
      <c r="E41" s="68"/>
      <c r="F41" s="125">
        <f t="shared" si="6"/>
        <v>86667471</v>
      </c>
      <c r="G41" s="125">
        <f t="shared" si="6"/>
        <v>82255835</v>
      </c>
      <c r="H41" s="125">
        <f t="shared" si="6"/>
        <v>168923306</v>
      </c>
      <c r="I41" s="68"/>
      <c r="J41" s="125">
        <f t="shared" si="6"/>
        <v>109023583</v>
      </c>
      <c r="K41" s="125">
        <f t="shared" si="6"/>
        <v>104671297</v>
      </c>
      <c r="L41" s="125">
        <f t="shared" si="6"/>
        <v>213694880</v>
      </c>
      <c r="M41" s="68"/>
      <c r="N41" s="125">
        <f t="shared" si="6"/>
        <v>408679</v>
      </c>
      <c r="O41" s="125">
        <f t="shared" si="6"/>
        <v>3963074</v>
      </c>
      <c r="P41" s="125">
        <f t="shared" si="6"/>
        <v>4371753</v>
      </c>
      <c r="Q41" s="80"/>
      <c r="R41" s="27"/>
    </row>
    <row r="42" spans="1:34" s="8" customFormat="1" ht="12" customHeight="1" x14ac:dyDescent="0.2">
      <c r="A42" s="122"/>
      <c r="B42" s="125"/>
      <c r="C42" s="125"/>
      <c r="D42" s="125"/>
      <c r="E42" s="68"/>
      <c r="F42" s="125"/>
      <c r="G42" s="125"/>
      <c r="H42" s="125"/>
      <c r="I42" s="68"/>
      <c r="J42" s="125"/>
      <c r="K42" s="125"/>
      <c r="L42" s="125"/>
      <c r="M42" s="68"/>
      <c r="N42" s="125"/>
      <c r="O42" s="125"/>
      <c r="P42" s="125"/>
      <c r="Q42" s="81"/>
    </row>
    <row r="43" spans="1:34" ht="12.6" customHeight="1" x14ac:dyDescent="0.2">
      <c r="A43" s="6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</row>
    <row r="44" spans="1:34" ht="12.6" customHeight="1" x14ac:dyDescent="0.2">
      <c r="A44" s="6" t="s">
        <v>43</v>
      </c>
      <c r="B44" s="8"/>
      <c r="C44" s="8"/>
      <c r="D44" s="8"/>
      <c r="E44" s="8"/>
      <c r="F44" s="8"/>
      <c r="G44" s="8"/>
    </row>
  </sheetData>
  <mergeCells count="46">
    <mergeCell ref="L41:L42"/>
    <mergeCell ref="N41:N42"/>
    <mergeCell ref="O41:O42"/>
    <mergeCell ref="P41:P42"/>
    <mergeCell ref="P37:P38"/>
    <mergeCell ref="L37:L38"/>
    <mergeCell ref="N37:N38"/>
    <mergeCell ref="O37:O38"/>
    <mergeCell ref="A41:A42"/>
    <mergeCell ref="B41:B42"/>
    <mergeCell ref="C41:C42"/>
    <mergeCell ref="D41:D42"/>
    <mergeCell ref="F41:F42"/>
    <mergeCell ref="G41:G42"/>
    <mergeCell ref="H41:H42"/>
    <mergeCell ref="J41:J42"/>
    <mergeCell ref="K41:K42"/>
    <mergeCell ref="H37:H38"/>
    <mergeCell ref="J37:J38"/>
    <mergeCell ref="K37:K38"/>
    <mergeCell ref="G37:G38"/>
    <mergeCell ref="D6:D8"/>
    <mergeCell ref="F6:F8"/>
    <mergeCell ref="G6:G8"/>
    <mergeCell ref="H6:H8"/>
    <mergeCell ref="A37:A38"/>
    <mergeCell ref="B37:B38"/>
    <mergeCell ref="C37:C38"/>
    <mergeCell ref="D37:D38"/>
    <mergeCell ref="F37:F38"/>
    <mergeCell ref="A1:Q1"/>
    <mergeCell ref="A2:Q2"/>
    <mergeCell ref="P3:Q3"/>
    <mergeCell ref="A4:A8"/>
    <mergeCell ref="B4:D5"/>
    <mergeCell ref="F4:H5"/>
    <mergeCell ref="J4:L5"/>
    <mergeCell ref="N4:P5"/>
    <mergeCell ref="B6:B8"/>
    <mergeCell ref="C6:C8"/>
    <mergeCell ref="L6:L8"/>
    <mergeCell ref="N6:N8"/>
    <mergeCell ref="O6:O8"/>
    <mergeCell ref="P6:P8"/>
    <mergeCell ref="J6:J8"/>
    <mergeCell ref="K6:K8"/>
  </mergeCells>
  <pageMargins left="0.15748031496062992" right="0.15748031496062992" top="0.39370078740157483" bottom="0.39370078740157483" header="0.11811023622047245" footer="0.31496062992125984"/>
  <pageSetup paperSize="9" scale="6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4"/>
  <sheetViews>
    <sheetView zoomScaleNormal="100" zoomScaleSheetLayoutView="100" workbookViewId="0">
      <selection activeCell="J24" sqref="J24"/>
    </sheetView>
  </sheetViews>
  <sheetFormatPr defaultRowHeight="12.6" customHeight="1" x14ac:dyDescent="0.2"/>
  <cols>
    <col min="1" max="1" width="23.7109375" style="3" customWidth="1"/>
    <col min="2" max="4" width="15.7109375" style="3" customWidth="1"/>
    <col min="5" max="5" width="0.85546875" style="3" customWidth="1"/>
    <col min="6" max="8" width="15.7109375" style="3" customWidth="1"/>
    <col min="9" max="9" width="0.85546875" style="3" customWidth="1"/>
    <col min="10" max="12" width="15.7109375" style="3" customWidth="1"/>
    <col min="13" max="13" width="0.85546875" style="3" customWidth="1"/>
    <col min="14" max="14" width="15.7109375" style="3" customWidth="1"/>
    <col min="15" max="15" width="16.85546875" style="3" customWidth="1"/>
    <col min="16" max="16" width="15.7109375" style="3" customWidth="1"/>
    <col min="17" max="17" width="0.85546875" style="3" customWidth="1"/>
    <col min="18" max="18" width="15.5703125" style="3" customWidth="1"/>
    <col min="19" max="19" width="9.140625" style="3"/>
    <col min="20" max="22" width="9.28515625" style="3" bestFit="1" customWidth="1"/>
    <col min="23" max="23" width="9.140625" style="3"/>
    <col min="24" max="25" width="9.28515625" style="3" bestFit="1" customWidth="1"/>
    <col min="26" max="26" width="9.5703125" style="3" bestFit="1" customWidth="1"/>
    <col min="27" max="27" width="9.140625" style="3"/>
    <col min="28" max="29" width="9.5703125" style="3" bestFit="1" customWidth="1"/>
    <col min="30" max="30" width="9.28515625" style="3" bestFit="1" customWidth="1"/>
    <col min="31" max="31" width="9.140625" style="3"/>
    <col min="32" max="34" width="9.28515625" style="3" bestFit="1" customWidth="1"/>
    <col min="35" max="16384" width="9.140625" style="3"/>
  </cols>
  <sheetData>
    <row r="1" spans="1:34" ht="12.75" x14ac:dyDescent="0.2">
      <c r="A1" s="115" t="s">
        <v>109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</row>
    <row r="2" spans="1:34" ht="12.75" x14ac:dyDescent="0.2">
      <c r="A2" s="116" t="s">
        <v>110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</row>
    <row r="3" spans="1:34" ht="12.6" customHeight="1" x14ac:dyDescent="0.2">
      <c r="P3" s="120" t="s">
        <v>33</v>
      </c>
      <c r="Q3" s="120"/>
    </row>
    <row r="4" spans="1:34" ht="12.6" customHeight="1" x14ac:dyDescent="0.2">
      <c r="A4" s="114" t="s">
        <v>44</v>
      </c>
      <c r="B4" s="114" t="s">
        <v>45</v>
      </c>
      <c r="C4" s="117"/>
      <c r="D4" s="117"/>
      <c r="E4" s="57"/>
      <c r="F4" s="114" t="s">
        <v>46</v>
      </c>
      <c r="G4" s="117"/>
      <c r="H4" s="117"/>
      <c r="I4" s="57"/>
      <c r="J4" s="114" t="s">
        <v>47</v>
      </c>
      <c r="K4" s="117"/>
      <c r="L4" s="117"/>
      <c r="M4" s="57"/>
      <c r="N4" s="114" t="s">
        <v>48</v>
      </c>
      <c r="O4" s="114"/>
      <c r="P4" s="114"/>
      <c r="Q4" s="58"/>
    </row>
    <row r="5" spans="1:34" ht="12.6" customHeight="1" x14ac:dyDescent="0.2">
      <c r="A5" s="114"/>
      <c r="B5" s="117"/>
      <c r="C5" s="117"/>
      <c r="D5" s="117"/>
      <c r="E5" s="57"/>
      <c r="F5" s="117"/>
      <c r="G5" s="117"/>
      <c r="H5" s="117"/>
      <c r="I5" s="57"/>
      <c r="J5" s="117"/>
      <c r="K5" s="117"/>
      <c r="L5" s="117"/>
      <c r="M5" s="57"/>
      <c r="N5" s="114"/>
      <c r="O5" s="114"/>
      <c r="P5" s="114"/>
      <c r="Q5" s="58"/>
    </row>
    <row r="6" spans="1:34" ht="12.6" customHeight="1" x14ac:dyDescent="0.2">
      <c r="A6" s="114"/>
      <c r="B6" s="113" t="s">
        <v>67</v>
      </c>
      <c r="C6" s="113" t="s">
        <v>64</v>
      </c>
      <c r="D6" s="113" t="s">
        <v>51</v>
      </c>
      <c r="E6" s="58"/>
      <c r="F6" s="113" t="s">
        <v>67</v>
      </c>
      <c r="G6" s="113" t="s">
        <v>64</v>
      </c>
      <c r="H6" s="113" t="s">
        <v>51</v>
      </c>
      <c r="I6" s="58"/>
      <c r="J6" s="113" t="s">
        <v>67</v>
      </c>
      <c r="K6" s="113" t="s">
        <v>64</v>
      </c>
      <c r="L6" s="113" t="s">
        <v>51</v>
      </c>
      <c r="M6" s="58"/>
      <c r="N6" s="113" t="s">
        <v>65</v>
      </c>
      <c r="O6" s="113" t="s">
        <v>66</v>
      </c>
      <c r="P6" s="113" t="s">
        <v>51</v>
      </c>
      <c r="Q6" s="58"/>
    </row>
    <row r="7" spans="1:34" ht="12.6" customHeight="1" x14ac:dyDescent="0.2">
      <c r="A7" s="114"/>
      <c r="B7" s="114"/>
      <c r="C7" s="114"/>
      <c r="D7" s="114"/>
      <c r="E7" s="58"/>
      <c r="F7" s="114"/>
      <c r="G7" s="114"/>
      <c r="H7" s="114"/>
      <c r="I7" s="58"/>
      <c r="J7" s="114"/>
      <c r="K7" s="114"/>
      <c r="L7" s="114"/>
      <c r="M7" s="58"/>
      <c r="N7" s="114"/>
      <c r="O7" s="114"/>
      <c r="P7" s="114"/>
      <c r="Q7" s="58"/>
    </row>
    <row r="8" spans="1:34" ht="12.6" customHeight="1" x14ac:dyDescent="0.2">
      <c r="A8" s="114"/>
      <c r="B8" s="114"/>
      <c r="C8" s="114"/>
      <c r="D8" s="114"/>
      <c r="E8" s="58"/>
      <c r="F8" s="114"/>
      <c r="G8" s="114"/>
      <c r="H8" s="114"/>
      <c r="I8" s="58"/>
      <c r="J8" s="114"/>
      <c r="K8" s="114"/>
      <c r="L8" s="114"/>
      <c r="M8" s="58"/>
      <c r="N8" s="114"/>
      <c r="O8" s="114"/>
      <c r="P8" s="114"/>
      <c r="Q8" s="58"/>
    </row>
    <row r="9" spans="1:34" ht="13.5" customHeight="1" x14ac:dyDescent="0.2">
      <c r="A9" s="49" t="s">
        <v>2</v>
      </c>
      <c r="B9" s="74">
        <v>5175141</v>
      </c>
      <c r="C9" s="74">
        <v>11045715</v>
      </c>
      <c r="D9" s="74">
        <f>C9+B9</f>
        <v>16220856</v>
      </c>
      <c r="E9" s="74"/>
      <c r="F9" s="74">
        <v>68076798</v>
      </c>
      <c r="G9" s="74">
        <v>62356297</v>
      </c>
      <c r="H9" s="74">
        <f>G9+F9</f>
        <v>130433095</v>
      </c>
      <c r="I9" s="74"/>
      <c r="J9" s="75">
        <f t="shared" ref="J9:K24" si="0">B9+F9</f>
        <v>73251939</v>
      </c>
      <c r="K9" s="76">
        <f t="shared" si="0"/>
        <v>73402012</v>
      </c>
      <c r="L9" s="75">
        <f>K9+J9</f>
        <v>146653951</v>
      </c>
      <c r="M9" s="61"/>
      <c r="N9" s="63">
        <v>0</v>
      </c>
      <c r="O9" s="63">
        <v>0</v>
      </c>
      <c r="P9" s="63">
        <v>0</v>
      </c>
      <c r="Q9" s="63"/>
      <c r="R9" s="11"/>
      <c r="S9" s="8"/>
      <c r="T9" s="8"/>
      <c r="U9" s="6"/>
      <c r="AB9" s="28"/>
      <c r="AC9" s="28"/>
      <c r="AD9" s="29"/>
    </row>
    <row r="10" spans="1:34" ht="13.5" customHeight="1" x14ac:dyDescent="0.2">
      <c r="A10" s="49" t="s">
        <v>3</v>
      </c>
      <c r="B10" s="74">
        <v>4284013</v>
      </c>
      <c r="C10" s="74">
        <v>4253808</v>
      </c>
      <c r="D10" s="74">
        <f>C10+B10</f>
        <v>8537821</v>
      </c>
      <c r="E10" s="74"/>
      <c r="F10" s="74">
        <v>15446488</v>
      </c>
      <c r="G10" s="74">
        <v>14188314</v>
      </c>
      <c r="H10" s="74">
        <f>G10+F10</f>
        <v>29634802</v>
      </c>
      <c r="I10" s="74"/>
      <c r="J10" s="75">
        <f t="shared" si="0"/>
        <v>19730501</v>
      </c>
      <c r="K10" s="76">
        <f t="shared" si="0"/>
        <v>18442122</v>
      </c>
      <c r="L10" s="75">
        <f>K10+J10</f>
        <v>38172623</v>
      </c>
      <c r="M10" s="61"/>
      <c r="N10" s="63">
        <v>0</v>
      </c>
      <c r="O10" s="63">
        <v>0</v>
      </c>
      <c r="P10" s="63"/>
      <c r="Q10" s="63"/>
      <c r="R10" s="11"/>
      <c r="S10" s="8"/>
      <c r="T10" s="8"/>
      <c r="U10" s="6"/>
      <c r="AB10" s="28"/>
      <c r="AC10" s="28"/>
      <c r="AD10" s="29"/>
    </row>
    <row r="11" spans="1:34" ht="13.5" customHeight="1" x14ac:dyDescent="0.2">
      <c r="A11" s="49" t="s">
        <v>4</v>
      </c>
      <c r="B11" s="74">
        <v>1058085</v>
      </c>
      <c r="C11" s="74">
        <v>1779226</v>
      </c>
      <c r="D11" s="74">
        <f>C11+B11</f>
        <v>2837311</v>
      </c>
      <c r="E11" s="74"/>
      <c r="F11" s="74">
        <v>4475727</v>
      </c>
      <c r="G11" s="74">
        <v>3978907</v>
      </c>
      <c r="H11" s="74">
        <f>G11+F11</f>
        <v>8454634</v>
      </c>
      <c r="I11" s="74"/>
      <c r="J11" s="75">
        <f t="shared" si="0"/>
        <v>5533812</v>
      </c>
      <c r="K11" s="76">
        <f t="shared" si="0"/>
        <v>5758133</v>
      </c>
      <c r="L11" s="75">
        <f>K11+J11</f>
        <v>11291945</v>
      </c>
      <c r="M11" s="77"/>
      <c r="N11" s="63">
        <v>0</v>
      </c>
      <c r="O11" s="63">
        <v>0</v>
      </c>
      <c r="P11" s="63">
        <f>O11+N11</f>
        <v>0</v>
      </c>
      <c r="Q11" s="63"/>
      <c r="R11" s="11"/>
      <c r="S11" s="8"/>
      <c r="T11" s="8"/>
      <c r="U11" s="23"/>
      <c r="AB11" s="28"/>
    </row>
    <row r="12" spans="1:34" ht="13.5" customHeight="1" x14ac:dyDescent="0.2">
      <c r="A12" s="49" t="s">
        <v>5</v>
      </c>
      <c r="B12" s="74">
        <v>2091108</v>
      </c>
      <c r="C12" s="74">
        <v>663484</v>
      </c>
      <c r="D12" s="74">
        <f t="shared" ref="D12:D36" si="1">C12+B12</f>
        <v>2754592</v>
      </c>
      <c r="E12" s="74"/>
      <c r="F12" s="74">
        <v>12413636</v>
      </c>
      <c r="G12" s="74">
        <v>13962347</v>
      </c>
      <c r="H12" s="74">
        <f t="shared" ref="H12:H36" si="2">G12+F12</f>
        <v>26375983</v>
      </c>
      <c r="I12" s="74"/>
      <c r="J12" s="75">
        <f t="shared" si="0"/>
        <v>14504744</v>
      </c>
      <c r="K12" s="76">
        <f t="shared" si="0"/>
        <v>14625831</v>
      </c>
      <c r="L12" s="75">
        <f t="shared" ref="L12:L36" si="3">K12+J12</f>
        <v>29130575</v>
      </c>
      <c r="M12" s="61"/>
      <c r="N12" s="63">
        <v>365044</v>
      </c>
      <c r="O12" s="78">
        <v>3792062</v>
      </c>
      <c r="P12" s="63">
        <f>O12+N12</f>
        <v>4157106</v>
      </c>
      <c r="Q12" s="63"/>
      <c r="R12" s="11"/>
      <c r="S12" s="24"/>
      <c r="T12" s="24"/>
      <c r="U12" s="23"/>
      <c r="AB12" s="28"/>
      <c r="AC12" s="28"/>
      <c r="AD12" s="29"/>
      <c r="AF12" s="28"/>
      <c r="AG12" s="28"/>
      <c r="AH12" s="28"/>
    </row>
    <row r="13" spans="1:34" ht="13.5" customHeight="1" x14ac:dyDescent="0.2">
      <c r="A13" s="49" t="s">
        <v>6</v>
      </c>
      <c r="B13" s="74">
        <v>4392663</v>
      </c>
      <c r="C13" s="74">
        <v>2803243</v>
      </c>
      <c r="D13" s="74">
        <f t="shared" si="1"/>
        <v>7195906</v>
      </c>
      <c r="E13" s="74"/>
      <c r="F13" s="74">
        <v>160428</v>
      </c>
      <c r="G13" s="74">
        <v>284588</v>
      </c>
      <c r="H13" s="74">
        <f t="shared" si="2"/>
        <v>445016</v>
      </c>
      <c r="I13" s="74"/>
      <c r="J13" s="75">
        <f t="shared" si="0"/>
        <v>4553091</v>
      </c>
      <c r="K13" s="76">
        <f t="shared" si="0"/>
        <v>3087831</v>
      </c>
      <c r="L13" s="75">
        <f t="shared" si="3"/>
        <v>7640922</v>
      </c>
      <c r="M13" s="61"/>
      <c r="N13" s="63">
        <v>0</v>
      </c>
      <c r="O13" s="63">
        <v>0</v>
      </c>
      <c r="P13" s="63">
        <f>O13+N13</f>
        <v>0</v>
      </c>
      <c r="Q13" s="63"/>
      <c r="R13" s="11"/>
      <c r="S13" s="24"/>
      <c r="T13" s="24"/>
      <c r="U13" s="23"/>
      <c r="AB13" s="28"/>
      <c r="AC13" s="28"/>
      <c r="AD13" s="29"/>
      <c r="AF13" s="28"/>
      <c r="AG13" s="28"/>
      <c r="AH13" s="28"/>
    </row>
    <row r="14" spans="1:34" ht="13.5" customHeight="1" x14ac:dyDescent="0.2">
      <c r="A14" s="49" t="s">
        <v>7</v>
      </c>
      <c r="B14" s="74">
        <v>2813000</v>
      </c>
      <c r="C14" s="74">
        <v>1381832</v>
      </c>
      <c r="D14" s="74">
        <f t="shared" si="1"/>
        <v>4194832</v>
      </c>
      <c r="E14" s="74"/>
      <c r="F14" s="74">
        <v>100600</v>
      </c>
      <c r="G14" s="74">
        <v>173360</v>
      </c>
      <c r="H14" s="74">
        <f t="shared" si="2"/>
        <v>273960</v>
      </c>
      <c r="I14" s="74"/>
      <c r="J14" s="75">
        <f t="shared" si="0"/>
        <v>2913600</v>
      </c>
      <c r="K14" s="76">
        <f t="shared" si="0"/>
        <v>1555192</v>
      </c>
      <c r="L14" s="75">
        <f t="shared" si="3"/>
        <v>4468792</v>
      </c>
      <c r="M14" s="61"/>
      <c r="N14" s="78">
        <v>46362</v>
      </c>
      <c r="O14" s="78">
        <v>68938</v>
      </c>
      <c r="P14" s="63">
        <f>O14+N14</f>
        <v>115300</v>
      </c>
      <c r="Q14" s="63"/>
      <c r="R14" s="11"/>
      <c r="S14" s="24"/>
      <c r="T14" s="24"/>
      <c r="U14" s="23"/>
      <c r="AB14" s="28"/>
      <c r="AC14" s="28"/>
      <c r="AD14" s="29"/>
      <c r="AF14" s="28"/>
      <c r="AG14" s="28"/>
      <c r="AH14" s="28"/>
    </row>
    <row r="15" spans="1:34" ht="13.5" customHeight="1" x14ac:dyDescent="0.2">
      <c r="A15" s="49" t="s">
        <v>8</v>
      </c>
      <c r="B15" s="74">
        <v>103043</v>
      </c>
      <c r="C15" s="74">
        <v>17391</v>
      </c>
      <c r="D15" s="74">
        <f t="shared" si="1"/>
        <v>120434</v>
      </c>
      <c r="E15" s="74"/>
      <c r="F15" s="74">
        <v>13051</v>
      </c>
      <c r="G15" s="74">
        <v>114</v>
      </c>
      <c r="H15" s="74">
        <f t="shared" si="2"/>
        <v>13165</v>
      </c>
      <c r="I15" s="74"/>
      <c r="J15" s="75">
        <f t="shared" si="0"/>
        <v>116094</v>
      </c>
      <c r="K15" s="76">
        <f t="shared" si="0"/>
        <v>17505</v>
      </c>
      <c r="L15" s="75">
        <f t="shared" si="3"/>
        <v>133599</v>
      </c>
      <c r="M15" s="61"/>
      <c r="N15" s="63">
        <v>0</v>
      </c>
      <c r="O15" s="63">
        <v>0</v>
      </c>
      <c r="P15" s="63">
        <f>O15+N15</f>
        <v>0</v>
      </c>
      <c r="Q15" s="63"/>
      <c r="R15" s="11"/>
      <c r="S15" s="24"/>
      <c r="T15" s="8"/>
      <c r="U15" s="23"/>
      <c r="AB15" s="28"/>
      <c r="AC15" s="28"/>
      <c r="AD15" s="29"/>
    </row>
    <row r="16" spans="1:34" ht="13.5" customHeight="1" x14ac:dyDescent="0.2">
      <c r="A16" s="49" t="s">
        <v>9</v>
      </c>
      <c r="B16" s="74">
        <v>868345</v>
      </c>
      <c r="C16" s="74">
        <v>398327</v>
      </c>
      <c r="D16" s="74">
        <f t="shared" si="1"/>
        <v>1266672</v>
      </c>
      <c r="E16" s="74"/>
      <c r="F16" s="74">
        <v>12841</v>
      </c>
      <c r="G16" s="74">
        <v>134681</v>
      </c>
      <c r="H16" s="74">
        <f t="shared" si="2"/>
        <v>147522</v>
      </c>
      <c r="I16" s="74"/>
      <c r="J16" s="75">
        <f t="shared" si="0"/>
        <v>881186</v>
      </c>
      <c r="K16" s="76">
        <f t="shared" si="0"/>
        <v>533008</v>
      </c>
      <c r="L16" s="75">
        <f>K16+J16</f>
        <v>1414194</v>
      </c>
      <c r="M16" s="61"/>
      <c r="N16" s="63">
        <v>0</v>
      </c>
      <c r="O16" s="63">
        <v>0</v>
      </c>
      <c r="P16" s="63">
        <v>0</v>
      </c>
      <c r="Q16" s="63"/>
      <c r="R16" s="11"/>
      <c r="S16" s="24"/>
      <c r="T16" s="8"/>
      <c r="U16" s="23"/>
      <c r="AB16" s="28"/>
      <c r="AC16" s="28"/>
      <c r="AD16" s="29"/>
    </row>
    <row r="17" spans="1:34" ht="13.5" customHeight="1" x14ac:dyDescent="0.2">
      <c r="A17" s="49" t="s">
        <v>10</v>
      </c>
      <c r="B17" s="74">
        <v>84750</v>
      </c>
      <c r="C17" s="74">
        <v>75045</v>
      </c>
      <c r="D17" s="74">
        <f t="shared" si="1"/>
        <v>159795</v>
      </c>
      <c r="E17" s="74"/>
      <c r="F17" s="74">
        <v>0</v>
      </c>
      <c r="G17" s="74">
        <v>0</v>
      </c>
      <c r="H17" s="74">
        <f t="shared" si="2"/>
        <v>0</v>
      </c>
      <c r="I17" s="74"/>
      <c r="J17" s="75">
        <f t="shared" si="0"/>
        <v>84750</v>
      </c>
      <c r="K17" s="76">
        <f t="shared" si="0"/>
        <v>75045</v>
      </c>
      <c r="L17" s="75">
        <f t="shared" si="3"/>
        <v>159795</v>
      </c>
      <c r="M17" s="77"/>
      <c r="N17" s="63">
        <v>0</v>
      </c>
      <c r="O17" s="63">
        <v>0</v>
      </c>
      <c r="P17" s="63">
        <f>O17+N17</f>
        <v>0</v>
      </c>
      <c r="Q17" s="63"/>
      <c r="R17" s="11"/>
      <c r="S17" s="24"/>
      <c r="T17" s="8"/>
      <c r="U17" s="23"/>
      <c r="AB17" s="28"/>
      <c r="AC17" s="28"/>
      <c r="AD17" s="29"/>
    </row>
    <row r="18" spans="1:34" ht="13.5" customHeight="1" x14ac:dyDescent="0.2">
      <c r="A18" s="49" t="s">
        <v>11</v>
      </c>
      <c r="B18" s="74">
        <v>1750</v>
      </c>
      <c r="C18" s="74">
        <v>1750</v>
      </c>
      <c r="D18" s="74">
        <f t="shared" si="1"/>
        <v>3500</v>
      </c>
      <c r="E18" s="74"/>
      <c r="F18" s="74">
        <v>14905</v>
      </c>
      <c r="G18" s="74">
        <v>13025</v>
      </c>
      <c r="H18" s="74">
        <f t="shared" si="2"/>
        <v>27930</v>
      </c>
      <c r="I18" s="74"/>
      <c r="J18" s="75">
        <f t="shared" si="0"/>
        <v>16655</v>
      </c>
      <c r="K18" s="76">
        <f t="shared" si="0"/>
        <v>14775</v>
      </c>
      <c r="L18" s="75">
        <f t="shared" si="3"/>
        <v>31430</v>
      </c>
      <c r="M18" s="77"/>
      <c r="N18" s="74">
        <v>0</v>
      </c>
      <c r="O18" s="63">
        <v>0</v>
      </c>
      <c r="P18" s="63">
        <f t="shared" ref="P18:P35" si="4">O18+N18</f>
        <v>0</v>
      </c>
      <c r="Q18" s="63"/>
      <c r="R18" s="11"/>
      <c r="S18" s="24"/>
      <c r="T18" s="24"/>
      <c r="U18" s="23"/>
      <c r="AB18" s="28"/>
      <c r="AC18" s="28"/>
      <c r="AD18" s="29"/>
    </row>
    <row r="19" spans="1:34" ht="13.5" customHeight="1" x14ac:dyDescent="0.2">
      <c r="A19" s="49" t="s">
        <v>12</v>
      </c>
      <c r="B19" s="74">
        <v>41482</v>
      </c>
      <c r="C19" s="74">
        <v>21416</v>
      </c>
      <c r="D19" s="74">
        <f t="shared" si="1"/>
        <v>62898</v>
      </c>
      <c r="E19" s="74"/>
      <c r="F19" s="74">
        <v>0</v>
      </c>
      <c r="G19" s="74">
        <v>0</v>
      </c>
      <c r="H19" s="74">
        <f t="shared" si="2"/>
        <v>0</v>
      </c>
      <c r="I19" s="74"/>
      <c r="J19" s="75">
        <f t="shared" si="0"/>
        <v>41482</v>
      </c>
      <c r="K19" s="76">
        <f t="shared" si="0"/>
        <v>21416</v>
      </c>
      <c r="L19" s="75">
        <f t="shared" si="3"/>
        <v>62898</v>
      </c>
      <c r="M19" s="77"/>
      <c r="N19" s="63">
        <v>0</v>
      </c>
      <c r="O19" s="63">
        <v>0</v>
      </c>
      <c r="P19" s="63">
        <f t="shared" si="4"/>
        <v>0</v>
      </c>
      <c r="Q19" s="63"/>
      <c r="R19" s="11"/>
      <c r="S19" s="8"/>
      <c r="T19" s="8"/>
      <c r="U19" s="23"/>
      <c r="AB19" s="28"/>
      <c r="AC19" s="28"/>
      <c r="AD19" s="29"/>
    </row>
    <row r="20" spans="1:34" ht="13.5" customHeight="1" x14ac:dyDescent="0.2">
      <c r="A20" s="49" t="s">
        <v>13</v>
      </c>
      <c r="B20" s="74">
        <v>55655</v>
      </c>
      <c r="C20" s="74">
        <v>37053</v>
      </c>
      <c r="D20" s="74">
        <f t="shared" si="1"/>
        <v>92708</v>
      </c>
      <c r="E20" s="74"/>
      <c r="F20" s="74">
        <v>0</v>
      </c>
      <c r="G20" s="74">
        <v>0</v>
      </c>
      <c r="H20" s="74">
        <f t="shared" si="2"/>
        <v>0</v>
      </c>
      <c r="I20" s="74"/>
      <c r="J20" s="75">
        <f t="shared" si="0"/>
        <v>55655</v>
      </c>
      <c r="K20" s="76">
        <f t="shared" si="0"/>
        <v>37053</v>
      </c>
      <c r="L20" s="75">
        <f t="shared" si="3"/>
        <v>92708</v>
      </c>
      <c r="M20" s="77"/>
      <c r="N20" s="63">
        <v>0</v>
      </c>
      <c r="O20" s="63">
        <v>0</v>
      </c>
      <c r="P20" s="63">
        <f t="shared" si="4"/>
        <v>0</v>
      </c>
      <c r="Q20" s="63"/>
      <c r="R20" s="11"/>
      <c r="S20" s="8"/>
      <c r="T20" s="8"/>
      <c r="U20" s="23"/>
      <c r="AB20" s="28"/>
      <c r="AC20" s="28"/>
      <c r="AD20" s="29"/>
    </row>
    <row r="21" spans="1:34" ht="13.5" customHeight="1" x14ac:dyDescent="0.2">
      <c r="A21" s="64" t="s">
        <v>14</v>
      </c>
      <c r="B21" s="74">
        <v>0</v>
      </c>
      <c r="C21" s="74">
        <v>0</v>
      </c>
      <c r="D21" s="74">
        <f t="shared" si="1"/>
        <v>0</v>
      </c>
      <c r="E21" s="74"/>
      <c r="F21" s="74">
        <v>0</v>
      </c>
      <c r="G21" s="74">
        <v>0</v>
      </c>
      <c r="H21" s="74">
        <f t="shared" si="2"/>
        <v>0</v>
      </c>
      <c r="I21" s="74"/>
      <c r="J21" s="75">
        <f t="shared" si="0"/>
        <v>0</v>
      </c>
      <c r="K21" s="76">
        <f t="shared" si="0"/>
        <v>0</v>
      </c>
      <c r="L21" s="75">
        <f t="shared" si="3"/>
        <v>0</v>
      </c>
      <c r="M21" s="77"/>
      <c r="N21" s="63">
        <v>0</v>
      </c>
      <c r="O21" s="63">
        <v>0</v>
      </c>
      <c r="P21" s="63">
        <f t="shared" si="4"/>
        <v>0</v>
      </c>
      <c r="Q21" s="63"/>
      <c r="R21" s="11"/>
      <c r="S21" s="24"/>
      <c r="T21" s="24"/>
      <c r="U21" s="23"/>
    </row>
    <row r="22" spans="1:34" ht="13.5" customHeight="1" x14ac:dyDescent="0.2">
      <c r="A22" s="64" t="s">
        <v>15</v>
      </c>
      <c r="B22" s="74">
        <v>2448</v>
      </c>
      <c r="C22" s="74">
        <v>120</v>
      </c>
      <c r="D22" s="74">
        <f t="shared" si="1"/>
        <v>2568</v>
      </c>
      <c r="E22" s="74"/>
      <c r="F22" s="74">
        <v>0</v>
      </c>
      <c r="G22" s="74">
        <v>0</v>
      </c>
      <c r="H22" s="74">
        <f t="shared" si="2"/>
        <v>0</v>
      </c>
      <c r="I22" s="74"/>
      <c r="J22" s="75">
        <f t="shared" si="0"/>
        <v>2448</v>
      </c>
      <c r="K22" s="76">
        <f t="shared" si="0"/>
        <v>120</v>
      </c>
      <c r="L22" s="75">
        <f t="shared" si="3"/>
        <v>2568</v>
      </c>
      <c r="M22" s="77"/>
      <c r="N22" s="63">
        <v>0</v>
      </c>
      <c r="O22" s="63">
        <v>0</v>
      </c>
      <c r="P22" s="63">
        <f t="shared" si="4"/>
        <v>0</v>
      </c>
      <c r="Q22" s="63"/>
      <c r="R22" s="11"/>
      <c r="S22" s="8"/>
      <c r="T22" s="8"/>
      <c r="U22" s="23"/>
    </row>
    <row r="23" spans="1:34" ht="13.5" customHeight="1" x14ac:dyDescent="0.2">
      <c r="A23" s="49" t="s">
        <v>16</v>
      </c>
      <c r="B23" s="74">
        <v>0</v>
      </c>
      <c r="C23" s="74">
        <v>0</v>
      </c>
      <c r="D23" s="74">
        <f t="shared" si="1"/>
        <v>0</v>
      </c>
      <c r="E23" s="74"/>
      <c r="F23" s="74">
        <v>0</v>
      </c>
      <c r="G23" s="74">
        <v>0</v>
      </c>
      <c r="H23" s="74">
        <f t="shared" si="2"/>
        <v>0</v>
      </c>
      <c r="I23" s="74"/>
      <c r="J23" s="75">
        <f t="shared" si="0"/>
        <v>0</v>
      </c>
      <c r="K23" s="76">
        <f t="shared" si="0"/>
        <v>0</v>
      </c>
      <c r="L23" s="75">
        <f t="shared" si="3"/>
        <v>0</v>
      </c>
      <c r="M23" s="77"/>
      <c r="N23" s="63">
        <v>0</v>
      </c>
      <c r="O23" s="63">
        <v>0</v>
      </c>
      <c r="P23" s="63">
        <f t="shared" si="4"/>
        <v>0</v>
      </c>
      <c r="Q23" s="63"/>
      <c r="R23" s="11"/>
      <c r="S23" s="8"/>
      <c r="T23" s="8"/>
      <c r="U23" s="23"/>
      <c r="AB23" s="28"/>
    </row>
    <row r="24" spans="1:34" ht="13.5" customHeight="1" x14ac:dyDescent="0.2">
      <c r="A24" s="49" t="s">
        <v>17</v>
      </c>
      <c r="B24" s="74">
        <v>0</v>
      </c>
      <c r="C24" s="74">
        <v>0</v>
      </c>
      <c r="D24" s="74">
        <f t="shared" si="1"/>
        <v>0</v>
      </c>
      <c r="E24" s="74"/>
      <c r="F24" s="74">
        <v>0</v>
      </c>
      <c r="G24" s="74">
        <v>0</v>
      </c>
      <c r="H24" s="74">
        <f t="shared" si="2"/>
        <v>0</v>
      </c>
      <c r="I24" s="74"/>
      <c r="J24" s="75">
        <f t="shared" si="0"/>
        <v>0</v>
      </c>
      <c r="K24" s="76">
        <f t="shared" si="0"/>
        <v>0</v>
      </c>
      <c r="L24" s="75">
        <f t="shared" si="3"/>
        <v>0</v>
      </c>
      <c r="M24" s="77"/>
      <c r="N24" s="63">
        <v>0</v>
      </c>
      <c r="O24" s="63">
        <v>0</v>
      </c>
      <c r="P24" s="63">
        <f t="shared" si="4"/>
        <v>0</v>
      </c>
      <c r="Q24" s="63"/>
      <c r="R24" s="11"/>
      <c r="S24" s="24"/>
      <c r="T24" s="24"/>
      <c r="U24" s="23"/>
      <c r="AB24" s="28"/>
      <c r="AC24" s="28"/>
      <c r="AD24" s="29"/>
      <c r="AF24" s="28"/>
      <c r="AH24" s="28"/>
    </row>
    <row r="25" spans="1:34" ht="13.5" customHeight="1" x14ac:dyDescent="0.2">
      <c r="A25" s="49" t="s">
        <v>18</v>
      </c>
      <c r="B25" s="74">
        <v>0</v>
      </c>
      <c r="C25" s="74">
        <v>0</v>
      </c>
      <c r="D25" s="74">
        <f t="shared" si="1"/>
        <v>0</v>
      </c>
      <c r="E25" s="74"/>
      <c r="F25" s="74">
        <v>0</v>
      </c>
      <c r="G25" s="74">
        <v>0</v>
      </c>
      <c r="H25" s="74">
        <f t="shared" si="2"/>
        <v>0</v>
      </c>
      <c r="I25" s="74"/>
      <c r="J25" s="75">
        <f t="shared" ref="J25:K36" si="5">B25+F25</f>
        <v>0</v>
      </c>
      <c r="K25" s="76">
        <f t="shared" si="5"/>
        <v>0</v>
      </c>
      <c r="L25" s="75">
        <f t="shared" si="3"/>
        <v>0</v>
      </c>
      <c r="M25" s="77"/>
      <c r="N25" s="63">
        <v>0</v>
      </c>
      <c r="O25" s="63">
        <v>0</v>
      </c>
      <c r="P25" s="63">
        <f t="shared" si="4"/>
        <v>0</v>
      </c>
      <c r="Q25" s="63"/>
      <c r="R25" s="11"/>
      <c r="S25" s="8"/>
      <c r="T25" s="8"/>
      <c r="U25" s="23"/>
      <c r="AB25" s="28"/>
    </row>
    <row r="26" spans="1:34" ht="13.5" customHeight="1" x14ac:dyDescent="0.2">
      <c r="A26" s="49" t="s">
        <v>19</v>
      </c>
      <c r="B26" s="74">
        <v>477421</v>
      </c>
      <c r="C26" s="74">
        <v>263162</v>
      </c>
      <c r="D26" s="74">
        <f t="shared" si="1"/>
        <v>740583</v>
      </c>
      <c r="E26" s="74"/>
      <c r="F26" s="74">
        <v>85175</v>
      </c>
      <c r="G26" s="74">
        <v>197435</v>
      </c>
      <c r="H26" s="74">
        <f t="shared" si="2"/>
        <v>282610</v>
      </c>
      <c r="I26" s="74"/>
      <c r="J26" s="75">
        <f t="shared" si="5"/>
        <v>562596</v>
      </c>
      <c r="K26" s="76">
        <f t="shared" si="5"/>
        <v>460597</v>
      </c>
      <c r="L26" s="75">
        <f t="shared" si="3"/>
        <v>1023193</v>
      </c>
      <c r="M26" s="77"/>
      <c r="N26" s="63">
        <v>108634</v>
      </c>
      <c r="O26" s="63">
        <v>150997</v>
      </c>
      <c r="P26" s="63">
        <f t="shared" si="4"/>
        <v>259631</v>
      </c>
      <c r="Q26" s="63"/>
      <c r="R26" s="11"/>
      <c r="S26" s="24"/>
      <c r="T26" s="8"/>
      <c r="U26" s="23"/>
      <c r="AB26" s="28"/>
      <c r="AC26" s="28"/>
      <c r="AD26" s="29"/>
      <c r="AF26" s="28"/>
      <c r="AH26" s="28"/>
    </row>
    <row r="27" spans="1:34" ht="13.5" customHeight="1" x14ac:dyDescent="0.2">
      <c r="A27" s="49" t="s">
        <v>20</v>
      </c>
      <c r="B27" s="74">
        <v>20444</v>
      </c>
      <c r="C27" s="74">
        <v>9716</v>
      </c>
      <c r="D27" s="74">
        <f t="shared" si="1"/>
        <v>30160</v>
      </c>
      <c r="E27" s="74"/>
      <c r="F27" s="74">
        <v>0</v>
      </c>
      <c r="G27" s="74">
        <v>0</v>
      </c>
      <c r="H27" s="74">
        <f t="shared" si="2"/>
        <v>0</v>
      </c>
      <c r="I27" s="74"/>
      <c r="J27" s="75">
        <f t="shared" si="5"/>
        <v>20444</v>
      </c>
      <c r="K27" s="76">
        <f t="shared" si="5"/>
        <v>9716</v>
      </c>
      <c r="L27" s="75">
        <f t="shared" si="3"/>
        <v>30160</v>
      </c>
      <c r="M27" s="77"/>
      <c r="N27" s="63">
        <v>0</v>
      </c>
      <c r="O27" s="63">
        <v>0</v>
      </c>
      <c r="P27" s="63">
        <f t="shared" si="4"/>
        <v>0</v>
      </c>
      <c r="Q27" s="63"/>
      <c r="R27" s="11"/>
      <c r="S27" s="24"/>
      <c r="T27" s="8"/>
      <c r="U27" s="23"/>
      <c r="AB27" s="28"/>
      <c r="AC27" s="28"/>
      <c r="AD27" s="29"/>
    </row>
    <row r="28" spans="1:34" ht="13.5" customHeight="1" x14ac:dyDescent="0.2">
      <c r="A28" s="49" t="s">
        <v>21</v>
      </c>
      <c r="B28" s="74">
        <v>135968</v>
      </c>
      <c r="C28" s="74">
        <v>520234</v>
      </c>
      <c r="D28" s="74">
        <f t="shared" si="1"/>
        <v>656202</v>
      </c>
      <c r="E28" s="74"/>
      <c r="F28" s="74">
        <v>0</v>
      </c>
      <c r="G28" s="74">
        <v>0</v>
      </c>
      <c r="H28" s="74">
        <f t="shared" si="2"/>
        <v>0</v>
      </c>
      <c r="I28" s="74"/>
      <c r="J28" s="75">
        <f t="shared" si="5"/>
        <v>135968</v>
      </c>
      <c r="K28" s="76">
        <f t="shared" si="5"/>
        <v>520234</v>
      </c>
      <c r="L28" s="75">
        <f t="shared" si="3"/>
        <v>656202</v>
      </c>
      <c r="M28" s="77"/>
      <c r="N28" s="63">
        <v>1007</v>
      </c>
      <c r="O28" s="63">
        <v>0</v>
      </c>
      <c r="P28" s="63">
        <f t="shared" si="4"/>
        <v>1007</v>
      </c>
      <c r="Q28" s="63"/>
      <c r="R28" s="11"/>
      <c r="S28" s="24"/>
      <c r="T28" s="8"/>
      <c r="U28" s="23"/>
      <c r="AB28" s="28"/>
      <c r="AC28" s="28"/>
      <c r="AD28" s="29"/>
    </row>
    <row r="29" spans="1:34" ht="13.5" customHeight="1" x14ac:dyDescent="0.2">
      <c r="A29" s="49" t="s">
        <v>22</v>
      </c>
      <c r="B29" s="74">
        <v>205787</v>
      </c>
      <c r="C29" s="74">
        <v>709403</v>
      </c>
      <c r="D29" s="74">
        <f t="shared" si="1"/>
        <v>915190</v>
      </c>
      <c r="E29" s="74"/>
      <c r="F29" s="74">
        <v>0</v>
      </c>
      <c r="G29" s="74">
        <v>0</v>
      </c>
      <c r="H29" s="74">
        <f t="shared" si="2"/>
        <v>0</v>
      </c>
      <c r="I29" s="74"/>
      <c r="J29" s="75">
        <f t="shared" si="5"/>
        <v>205787</v>
      </c>
      <c r="K29" s="76">
        <f t="shared" si="5"/>
        <v>709403</v>
      </c>
      <c r="L29" s="75">
        <f t="shared" si="3"/>
        <v>915190</v>
      </c>
      <c r="M29" s="77"/>
      <c r="N29" s="63">
        <v>0</v>
      </c>
      <c r="O29" s="63">
        <v>0</v>
      </c>
      <c r="P29" s="63">
        <f t="shared" si="4"/>
        <v>0</v>
      </c>
      <c r="Q29" s="63"/>
      <c r="R29" s="11"/>
      <c r="S29" s="24"/>
      <c r="T29" s="8"/>
      <c r="U29" s="23"/>
      <c r="AB29" s="28"/>
      <c r="AC29" s="28"/>
      <c r="AD29" s="29"/>
    </row>
    <row r="30" spans="1:34" ht="13.5" customHeight="1" x14ac:dyDescent="0.2">
      <c r="A30" s="49" t="s">
        <v>23</v>
      </c>
      <c r="B30" s="74">
        <v>440044</v>
      </c>
      <c r="C30" s="74">
        <v>225691</v>
      </c>
      <c r="D30" s="74">
        <f t="shared" si="1"/>
        <v>665735</v>
      </c>
      <c r="E30" s="74"/>
      <c r="F30" s="74">
        <v>0</v>
      </c>
      <c r="G30" s="74">
        <v>0</v>
      </c>
      <c r="H30" s="74">
        <f t="shared" si="2"/>
        <v>0</v>
      </c>
      <c r="I30" s="74"/>
      <c r="J30" s="75">
        <f t="shared" si="5"/>
        <v>440044</v>
      </c>
      <c r="K30" s="76">
        <f t="shared" si="5"/>
        <v>225691</v>
      </c>
      <c r="L30" s="75">
        <f t="shared" si="3"/>
        <v>665735</v>
      </c>
      <c r="M30" s="77"/>
      <c r="N30" s="63">
        <v>6</v>
      </c>
      <c r="O30" s="63">
        <v>0</v>
      </c>
      <c r="P30" s="63">
        <f t="shared" si="4"/>
        <v>6</v>
      </c>
      <c r="Q30" s="63"/>
      <c r="R30" s="25"/>
      <c r="S30" s="24"/>
      <c r="T30" s="8"/>
      <c r="U30" s="23"/>
      <c r="AB30" s="28"/>
      <c r="AC30" s="28"/>
      <c r="AD30" s="29"/>
      <c r="AF30" s="28"/>
      <c r="AH30" s="28"/>
    </row>
    <row r="31" spans="1:34" ht="13.5" customHeight="1" x14ac:dyDescent="0.2">
      <c r="A31" s="49" t="s">
        <v>24</v>
      </c>
      <c r="B31" s="74">
        <v>1294982.9666666668</v>
      </c>
      <c r="C31" s="74">
        <v>356733.83333333337</v>
      </c>
      <c r="D31" s="74">
        <f t="shared" si="1"/>
        <v>1651716.8000000003</v>
      </c>
      <c r="E31" s="74"/>
      <c r="F31" s="74">
        <v>16434</v>
      </c>
      <c r="G31" s="74">
        <v>1791</v>
      </c>
      <c r="H31" s="74">
        <f t="shared" si="2"/>
        <v>18225</v>
      </c>
      <c r="I31" s="74"/>
      <c r="J31" s="75">
        <f t="shared" si="5"/>
        <v>1311416.9666666668</v>
      </c>
      <c r="K31" s="76">
        <f t="shared" si="5"/>
        <v>358524.83333333337</v>
      </c>
      <c r="L31" s="75">
        <f t="shared" si="3"/>
        <v>1669941.8000000003</v>
      </c>
      <c r="M31" s="77"/>
      <c r="N31" s="63">
        <v>0</v>
      </c>
      <c r="O31" s="63">
        <v>0</v>
      </c>
      <c r="P31" s="63">
        <f t="shared" si="4"/>
        <v>0</v>
      </c>
      <c r="Q31" s="63"/>
      <c r="R31" s="26"/>
      <c r="S31" s="8"/>
      <c r="T31" s="8"/>
      <c r="U31" s="23"/>
      <c r="AB31" s="28"/>
      <c r="AC31" s="28"/>
      <c r="AD31" s="29"/>
    </row>
    <row r="32" spans="1:34" ht="13.5" customHeight="1" x14ac:dyDescent="0.2">
      <c r="A32" s="49" t="s">
        <v>25</v>
      </c>
      <c r="B32" s="74">
        <v>193358</v>
      </c>
      <c r="C32" s="74">
        <v>61409</v>
      </c>
      <c r="D32" s="74">
        <f t="shared" si="1"/>
        <v>254767</v>
      </c>
      <c r="E32" s="74"/>
      <c r="F32" s="74">
        <v>0</v>
      </c>
      <c r="G32" s="74">
        <v>0</v>
      </c>
      <c r="H32" s="74">
        <f t="shared" si="2"/>
        <v>0</v>
      </c>
      <c r="I32" s="74"/>
      <c r="J32" s="75">
        <f t="shared" si="5"/>
        <v>193358</v>
      </c>
      <c r="K32" s="76">
        <f t="shared" si="5"/>
        <v>61409</v>
      </c>
      <c r="L32" s="75">
        <f t="shared" si="3"/>
        <v>254767</v>
      </c>
      <c r="M32" s="77"/>
      <c r="N32" s="63">
        <v>814</v>
      </c>
      <c r="O32" s="63">
        <v>0</v>
      </c>
      <c r="P32" s="63">
        <f t="shared" si="4"/>
        <v>814</v>
      </c>
      <c r="Q32" s="63"/>
      <c r="R32" s="25"/>
      <c r="S32" s="8"/>
      <c r="T32" s="8"/>
      <c r="U32" s="23"/>
      <c r="AB32" s="28"/>
      <c r="AC32" s="28"/>
      <c r="AD32" s="29"/>
    </row>
    <row r="33" spans="1:34" ht="13.5" customHeight="1" x14ac:dyDescent="0.2">
      <c r="A33" s="49" t="s">
        <v>26</v>
      </c>
      <c r="B33" s="74">
        <v>95252</v>
      </c>
      <c r="C33" s="74">
        <v>925</v>
      </c>
      <c r="D33" s="74">
        <f t="shared" si="1"/>
        <v>96177</v>
      </c>
      <c r="E33" s="74"/>
      <c r="F33" s="74">
        <v>0</v>
      </c>
      <c r="G33" s="74">
        <v>0</v>
      </c>
      <c r="H33" s="74">
        <f t="shared" si="2"/>
        <v>0</v>
      </c>
      <c r="I33" s="74"/>
      <c r="J33" s="75">
        <f t="shared" si="5"/>
        <v>95252</v>
      </c>
      <c r="K33" s="76">
        <f t="shared" si="5"/>
        <v>925</v>
      </c>
      <c r="L33" s="75">
        <f t="shared" si="3"/>
        <v>96177</v>
      </c>
      <c r="M33" s="77"/>
      <c r="N33" s="63">
        <v>0</v>
      </c>
      <c r="O33" s="63">
        <v>0</v>
      </c>
      <c r="P33" s="63">
        <f t="shared" si="4"/>
        <v>0</v>
      </c>
      <c r="Q33" s="63"/>
      <c r="R33" s="25"/>
    </row>
    <row r="34" spans="1:34" ht="13.5" customHeight="1" x14ac:dyDescent="0.2">
      <c r="A34" s="49" t="s">
        <v>27</v>
      </c>
      <c r="B34" s="74">
        <v>44052</v>
      </c>
      <c r="C34" s="74">
        <v>43604</v>
      </c>
      <c r="D34" s="74">
        <f t="shared" si="1"/>
        <v>87656</v>
      </c>
      <c r="E34" s="74"/>
      <c r="F34" s="74">
        <v>0</v>
      </c>
      <c r="G34" s="74">
        <v>0</v>
      </c>
      <c r="H34" s="74">
        <f t="shared" si="2"/>
        <v>0</v>
      </c>
      <c r="I34" s="74"/>
      <c r="J34" s="75">
        <f t="shared" si="5"/>
        <v>44052</v>
      </c>
      <c r="K34" s="76">
        <f t="shared" si="5"/>
        <v>43604</v>
      </c>
      <c r="L34" s="75">
        <f t="shared" si="3"/>
        <v>87656</v>
      </c>
      <c r="M34" s="77"/>
      <c r="N34" s="63">
        <v>0</v>
      </c>
      <c r="O34" s="63">
        <v>0</v>
      </c>
      <c r="P34" s="63">
        <f t="shared" si="4"/>
        <v>0</v>
      </c>
      <c r="Q34" s="63"/>
      <c r="R34" s="25"/>
      <c r="AB34" s="28"/>
      <c r="AC34" s="28"/>
      <c r="AD34" s="29"/>
      <c r="AF34" s="28"/>
      <c r="AH34" s="28"/>
    </row>
    <row r="35" spans="1:34" ht="13.5" customHeight="1" x14ac:dyDescent="0.2">
      <c r="A35" s="49" t="s">
        <v>28</v>
      </c>
      <c r="B35" s="74">
        <v>0</v>
      </c>
      <c r="C35" s="74">
        <v>0</v>
      </c>
      <c r="D35" s="74">
        <f t="shared" si="1"/>
        <v>0</v>
      </c>
      <c r="E35" s="74"/>
      <c r="F35" s="74">
        <v>0</v>
      </c>
      <c r="G35" s="74">
        <v>0</v>
      </c>
      <c r="H35" s="74">
        <f t="shared" si="2"/>
        <v>0</v>
      </c>
      <c r="I35" s="74"/>
      <c r="J35" s="75">
        <f t="shared" si="5"/>
        <v>0</v>
      </c>
      <c r="K35" s="76">
        <f t="shared" si="5"/>
        <v>0</v>
      </c>
      <c r="L35" s="75">
        <f t="shared" si="3"/>
        <v>0</v>
      </c>
      <c r="M35" s="77"/>
      <c r="N35" s="63">
        <v>0</v>
      </c>
      <c r="O35" s="63">
        <v>0</v>
      </c>
      <c r="P35" s="63">
        <f t="shared" si="4"/>
        <v>0</v>
      </c>
      <c r="Q35" s="79"/>
      <c r="R35" s="25"/>
    </row>
    <row r="36" spans="1:34" ht="13.5" customHeight="1" x14ac:dyDescent="0.2">
      <c r="A36" s="49" t="s">
        <v>29</v>
      </c>
      <c r="B36" s="74">
        <v>41775</v>
      </c>
      <c r="C36" s="74">
        <v>46236</v>
      </c>
      <c r="D36" s="74">
        <f t="shared" si="1"/>
        <v>88011</v>
      </c>
      <c r="E36" s="74"/>
      <c r="F36" s="74">
        <v>0</v>
      </c>
      <c r="G36" s="74">
        <v>0</v>
      </c>
      <c r="H36" s="74">
        <f t="shared" si="2"/>
        <v>0</v>
      </c>
      <c r="I36" s="74"/>
      <c r="J36" s="75">
        <f t="shared" si="5"/>
        <v>41775</v>
      </c>
      <c r="K36" s="76">
        <f t="shared" si="5"/>
        <v>46236</v>
      </c>
      <c r="L36" s="75">
        <f t="shared" si="3"/>
        <v>88011</v>
      </c>
      <c r="M36" s="77"/>
      <c r="N36" s="63">
        <v>23663</v>
      </c>
      <c r="O36" s="63">
        <v>0</v>
      </c>
      <c r="P36" s="63">
        <f>O36+N36</f>
        <v>23663</v>
      </c>
      <c r="Q36" s="79"/>
      <c r="R36" s="25"/>
    </row>
    <row r="37" spans="1:34" ht="13.5" customHeight="1" x14ac:dyDescent="0.2">
      <c r="A37" s="121" t="s">
        <v>63</v>
      </c>
      <c r="B37" s="123">
        <f>SUM(B9:B12)+SUM(B15:B25)</f>
        <v>13765820</v>
      </c>
      <c r="C37" s="123">
        <f>SUM(C9:C12)+SUM(C15:C25)</f>
        <v>18293335</v>
      </c>
      <c r="D37" s="123">
        <f>SUM(D9:D12)+SUM(D15:D25)</f>
        <v>32059155</v>
      </c>
      <c r="E37" s="66"/>
      <c r="F37" s="123">
        <f>SUM(F9:F12)+SUM(F15:F25)</f>
        <v>100453446</v>
      </c>
      <c r="G37" s="123">
        <f>SUM(G9:G12)+SUM(G15:G25)</f>
        <v>94633685</v>
      </c>
      <c r="H37" s="123">
        <f>SUM(H9:H12)+SUM(H15:H25)</f>
        <v>195087131</v>
      </c>
      <c r="I37" s="66"/>
      <c r="J37" s="123">
        <f>SUM(J9:J12)+SUM(J15:J25)</f>
        <v>114219266</v>
      </c>
      <c r="K37" s="123">
        <f>SUM(K9:K12)+SUM(K15:K25)</f>
        <v>112927020</v>
      </c>
      <c r="L37" s="123">
        <f>SUM(L9:L12)+SUM(L15:L25)</f>
        <v>227146286</v>
      </c>
      <c r="M37" s="66"/>
      <c r="N37" s="123">
        <f>SUM(N9:N12)+SUM(N15:N25)</f>
        <v>365044</v>
      </c>
      <c r="O37" s="123">
        <f>SUM(O9:O12)+SUM(O15:O25)</f>
        <v>3792062</v>
      </c>
      <c r="P37" s="123">
        <f>SUM(P9:P12)+SUM(P15:P25)</f>
        <v>4157106</v>
      </c>
      <c r="Q37" s="61"/>
      <c r="R37" s="27"/>
    </row>
    <row r="38" spans="1:34" ht="13.5" customHeight="1" x14ac:dyDescent="0.2">
      <c r="A38" s="122"/>
      <c r="B38" s="124"/>
      <c r="C38" s="124"/>
      <c r="D38" s="124"/>
      <c r="E38" s="79"/>
      <c r="F38" s="124"/>
      <c r="G38" s="124"/>
      <c r="H38" s="124"/>
      <c r="I38" s="79"/>
      <c r="J38" s="124"/>
      <c r="K38" s="124"/>
      <c r="L38" s="124"/>
      <c r="M38" s="79"/>
      <c r="N38" s="124"/>
      <c r="O38" s="124"/>
      <c r="P38" s="124"/>
      <c r="Q38" s="67"/>
      <c r="R38" s="27"/>
    </row>
    <row r="39" spans="1:34" ht="13.5" customHeight="1" x14ac:dyDescent="0.2">
      <c r="A39" s="49" t="s">
        <v>30</v>
      </c>
      <c r="B39" s="104">
        <f>+B13+SUM(B26:B29)+B35</f>
        <v>5232283</v>
      </c>
      <c r="C39" s="104">
        <f>+C13+SUM(C26:C29)+C35</f>
        <v>4305758</v>
      </c>
      <c r="D39" s="104">
        <f>+D13+SUM(D26:D29)+D35</f>
        <v>9538041</v>
      </c>
      <c r="E39" s="104"/>
      <c r="F39" s="104">
        <f>+F13+SUM(F26:F29)+F35</f>
        <v>245603</v>
      </c>
      <c r="G39" s="104">
        <f>+G13+SUM(G26:G29)+G35</f>
        <v>482023</v>
      </c>
      <c r="H39" s="104">
        <f>+H13+SUM(H26:H29)+H35</f>
        <v>727626</v>
      </c>
      <c r="I39" s="104"/>
      <c r="J39" s="104">
        <f>+J13+SUM(J26:J29)+J35</f>
        <v>5477886</v>
      </c>
      <c r="K39" s="104">
        <f>+K13+SUM(K26:K29)+K35</f>
        <v>4787781</v>
      </c>
      <c r="L39" s="104">
        <f>+L13+SUM(L26:L29)+L35</f>
        <v>10265667</v>
      </c>
      <c r="M39" s="104"/>
      <c r="N39" s="104">
        <f>+N13+SUM(N26:N29)+N35</f>
        <v>109641</v>
      </c>
      <c r="O39" s="104">
        <f>+O13+SUM(O26:O29)+O35</f>
        <v>150997</v>
      </c>
      <c r="P39" s="104">
        <f>+P13+SUM(P26:P29)+P35</f>
        <v>260638</v>
      </c>
      <c r="Q39" s="68"/>
      <c r="R39" s="27"/>
    </row>
    <row r="40" spans="1:34" ht="13.5" customHeight="1" x14ac:dyDescent="0.2">
      <c r="A40" s="49" t="s">
        <v>31</v>
      </c>
      <c r="B40" s="105">
        <f>+B14+SUM(B30:B34)+B36</f>
        <v>4922463.9666666668</v>
      </c>
      <c r="C40" s="105">
        <f>+C14+SUM(C30:C34)+C36</f>
        <v>2116430.8333333335</v>
      </c>
      <c r="D40" s="105">
        <f>D36+D34+D33+D32+D31+D30+D14</f>
        <v>7038894.8000000007</v>
      </c>
      <c r="E40" s="105"/>
      <c r="F40" s="105">
        <f>+F14+SUM(F30:F34)+F36</f>
        <v>117034</v>
      </c>
      <c r="G40" s="105">
        <f>+G14+SUM(G30:G34)+G36</f>
        <v>175151</v>
      </c>
      <c r="H40" s="105">
        <f>+H14+SUM(H30:H34)+H36</f>
        <v>292185</v>
      </c>
      <c r="I40" s="105"/>
      <c r="J40" s="105">
        <f>+J14+SUM(J30:J34)+J36</f>
        <v>5039497.9666666668</v>
      </c>
      <c r="K40" s="105">
        <f>+K14+SUM(K30:K34)+K36</f>
        <v>2291581.8333333335</v>
      </c>
      <c r="L40" s="105">
        <f>+L14+SUM(L30:L34)+L36</f>
        <v>7331079.8000000007</v>
      </c>
      <c r="M40" s="105"/>
      <c r="N40" s="105">
        <f>+N14+SUM(N30:N34)+N36</f>
        <v>70845</v>
      </c>
      <c r="O40" s="105">
        <f>+O14+SUM(O30:O34)+O36</f>
        <v>68938</v>
      </c>
      <c r="P40" s="105">
        <f>+P14+SUM(P30:P34)+P36</f>
        <v>139783</v>
      </c>
      <c r="Q40" s="68"/>
      <c r="R40" s="27"/>
    </row>
    <row r="41" spans="1:34" ht="12.6" customHeight="1" x14ac:dyDescent="0.2">
      <c r="A41" s="122" t="s">
        <v>53</v>
      </c>
      <c r="B41" s="125">
        <f t="shared" ref="B41:P41" si="6">SUM(B37:B40)</f>
        <v>23920566.966666669</v>
      </c>
      <c r="C41" s="125">
        <f t="shared" si="6"/>
        <v>24715523.833333332</v>
      </c>
      <c r="D41" s="125">
        <f t="shared" si="6"/>
        <v>48636090.799999997</v>
      </c>
      <c r="E41" s="68"/>
      <c r="F41" s="125">
        <f t="shared" si="6"/>
        <v>100816083</v>
      </c>
      <c r="G41" s="125">
        <f t="shared" si="6"/>
        <v>95290859</v>
      </c>
      <c r="H41" s="125">
        <f t="shared" si="6"/>
        <v>196106942</v>
      </c>
      <c r="I41" s="68"/>
      <c r="J41" s="125">
        <f t="shared" si="6"/>
        <v>124736649.96666667</v>
      </c>
      <c r="K41" s="125">
        <f t="shared" si="6"/>
        <v>120006382.83333333</v>
      </c>
      <c r="L41" s="125">
        <f t="shared" si="6"/>
        <v>244743032.80000001</v>
      </c>
      <c r="M41" s="68"/>
      <c r="N41" s="125">
        <f t="shared" si="6"/>
        <v>545530</v>
      </c>
      <c r="O41" s="125">
        <f t="shared" si="6"/>
        <v>4011997</v>
      </c>
      <c r="P41" s="125">
        <f t="shared" si="6"/>
        <v>4557527</v>
      </c>
      <c r="Q41" s="80"/>
      <c r="R41" s="27"/>
    </row>
    <row r="42" spans="1:34" s="8" customFormat="1" ht="12" customHeight="1" x14ac:dyDescent="0.2">
      <c r="A42" s="122"/>
      <c r="B42" s="125"/>
      <c r="C42" s="125"/>
      <c r="D42" s="125"/>
      <c r="E42" s="68"/>
      <c r="F42" s="125"/>
      <c r="G42" s="125"/>
      <c r="H42" s="125"/>
      <c r="I42" s="68"/>
      <c r="J42" s="125"/>
      <c r="K42" s="125"/>
      <c r="L42" s="125"/>
      <c r="M42" s="68"/>
      <c r="N42" s="125"/>
      <c r="O42" s="125"/>
      <c r="P42" s="125"/>
      <c r="Q42" s="81"/>
    </row>
    <row r="43" spans="1:34" ht="12.6" customHeight="1" x14ac:dyDescent="0.2">
      <c r="A43" s="6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</row>
    <row r="44" spans="1:34" ht="12.6" customHeight="1" x14ac:dyDescent="0.2">
      <c r="A44" s="6" t="s">
        <v>43</v>
      </c>
      <c r="B44" s="8"/>
      <c r="C44" s="8"/>
      <c r="D44" s="8"/>
      <c r="E44" s="8"/>
      <c r="F44" s="8"/>
      <c r="G44" s="8"/>
    </row>
  </sheetData>
  <mergeCells count="46">
    <mergeCell ref="L41:L42"/>
    <mergeCell ref="N41:N42"/>
    <mergeCell ref="O41:O42"/>
    <mergeCell ref="P41:P42"/>
    <mergeCell ref="P37:P38"/>
    <mergeCell ref="L37:L38"/>
    <mergeCell ref="N37:N38"/>
    <mergeCell ref="O37:O38"/>
    <mergeCell ref="A41:A42"/>
    <mergeCell ref="B41:B42"/>
    <mergeCell ref="C41:C42"/>
    <mergeCell ref="D41:D42"/>
    <mergeCell ref="F41:F42"/>
    <mergeCell ref="G41:G42"/>
    <mergeCell ref="H41:H42"/>
    <mergeCell ref="J41:J42"/>
    <mergeCell ref="K41:K42"/>
    <mergeCell ref="H37:H38"/>
    <mergeCell ref="J37:J38"/>
    <mergeCell ref="K37:K38"/>
    <mergeCell ref="G37:G38"/>
    <mergeCell ref="D6:D8"/>
    <mergeCell ref="F6:F8"/>
    <mergeCell ref="G6:G8"/>
    <mergeCell ref="H6:H8"/>
    <mergeCell ref="A37:A38"/>
    <mergeCell ref="B37:B38"/>
    <mergeCell ref="C37:C38"/>
    <mergeCell ref="D37:D38"/>
    <mergeCell ref="F37:F38"/>
    <mergeCell ref="A1:Q1"/>
    <mergeCell ref="A2:Q2"/>
    <mergeCell ref="P3:Q3"/>
    <mergeCell ref="A4:A8"/>
    <mergeCell ref="B4:D5"/>
    <mergeCell ref="F4:H5"/>
    <mergeCell ref="J4:L5"/>
    <mergeCell ref="N4:P5"/>
    <mergeCell ref="B6:B8"/>
    <mergeCell ref="C6:C8"/>
    <mergeCell ref="L6:L8"/>
    <mergeCell ref="N6:N8"/>
    <mergeCell ref="O6:O8"/>
    <mergeCell ref="P6:P8"/>
    <mergeCell ref="J6:J8"/>
    <mergeCell ref="K6:K8"/>
  </mergeCells>
  <pageMargins left="0.15748031496062992" right="0.15748031496062992" top="0.39370078740157483" bottom="0.39370078740157483" header="0.11811023622047245" footer="0.31496062992125984"/>
  <pageSetup paperSize="9" scale="6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zoomScaleNormal="100" zoomScaleSheetLayoutView="100" workbookViewId="0">
      <selection activeCell="J16" sqref="J16"/>
    </sheetView>
  </sheetViews>
  <sheetFormatPr defaultRowHeight="12" customHeight="1" x14ac:dyDescent="0.2"/>
  <cols>
    <col min="1" max="1" width="23.7109375" style="12" customWidth="1"/>
    <col min="2" max="5" width="15.7109375" style="12" customWidth="1"/>
    <col min="6" max="9" width="9.85546875" style="12" bestFit="1" customWidth="1"/>
    <col min="10" max="10" width="9.85546875" style="12" customWidth="1"/>
    <col min="11" max="11" width="9.85546875" style="12" bestFit="1" customWidth="1"/>
    <col min="12" max="16384" width="9.140625" style="12"/>
  </cols>
  <sheetData>
    <row r="1" spans="1:11" ht="13.15" customHeight="1" x14ac:dyDescent="0.2">
      <c r="A1" s="126" t="s">
        <v>54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</row>
    <row r="2" spans="1:11" ht="13.15" customHeight="1" x14ac:dyDescent="0.2">
      <c r="A2" s="127" t="s">
        <v>55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spans="1:11" ht="13.15" customHeight="1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12" customHeight="1" x14ac:dyDescent="0.2">
      <c r="A4" s="6"/>
      <c r="B4" s="16"/>
      <c r="E4" s="7" t="s">
        <v>33</v>
      </c>
      <c r="I4" s="7"/>
    </row>
    <row r="5" spans="1:11" ht="24.95" customHeight="1" x14ac:dyDescent="0.2">
      <c r="A5" s="69" t="s">
        <v>36</v>
      </c>
      <c r="B5" s="69" t="s">
        <v>37</v>
      </c>
      <c r="C5" s="69" t="s">
        <v>38</v>
      </c>
      <c r="D5" s="69" t="s">
        <v>39</v>
      </c>
      <c r="E5" s="69" t="s">
        <v>40</v>
      </c>
    </row>
    <row r="6" spans="1:11" ht="14.25" customHeight="1" x14ac:dyDescent="0.2">
      <c r="A6" s="46" t="s">
        <v>2</v>
      </c>
      <c r="B6" s="52">
        <v>7712288</v>
      </c>
      <c r="C6" s="52">
        <v>6782920</v>
      </c>
      <c r="D6" s="52">
        <v>7453690</v>
      </c>
      <c r="E6" s="52"/>
      <c r="F6" s="18"/>
      <c r="G6" s="19"/>
    </row>
    <row r="7" spans="1:11" ht="14.25" customHeight="1" x14ac:dyDescent="0.2">
      <c r="A7" s="46" t="s">
        <v>3</v>
      </c>
      <c r="B7" s="52">
        <v>183</v>
      </c>
      <c r="C7" s="52">
        <v>0</v>
      </c>
      <c r="D7" s="52">
        <v>85</v>
      </c>
      <c r="E7" s="52"/>
      <c r="F7" s="18"/>
      <c r="G7" s="19"/>
    </row>
    <row r="8" spans="1:11" ht="14.25" customHeight="1" x14ac:dyDescent="0.2">
      <c r="A8" s="46" t="s">
        <v>4</v>
      </c>
      <c r="B8" s="52">
        <v>0</v>
      </c>
      <c r="C8" s="52">
        <v>0</v>
      </c>
      <c r="D8" s="52">
        <v>0</v>
      </c>
      <c r="E8" s="52"/>
      <c r="F8" s="18"/>
      <c r="G8" s="19"/>
    </row>
    <row r="9" spans="1:11" ht="14.25" customHeight="1" x14ac:dyDescent="0.2">
      <c r="A9" s="46" t="s">
        <v>5</v>
      </c>
      <c r="B9" s="52">
        <v>0</v>
      </c>
      <c r="C9" s="52">
        <v>405</v>
      </c>
      <c r="D9" s="52">
        <v>3951</v>
      </c>
      <c r="E9" s="52"/>
      <c r="F9" s="18"/>
      <c r="G9" s="19"/>
    </row>
    <row r="10" spans="1:11" ht="14.25" customHeight="1" x14ac:dyDescent="0.2">
      <c r="A10" s="48" t="s">
        <v>6</v>
      </c>
      <c r="B10" s="52">
        <v>383074</v>
      </c>
      <c r="C10" s="52">
        <v>388614</v>
      </c>
      <c r="D10" s="52">
        <v>296966</v>
      </c>
      <c r="E10" s="52"/>
      <c r="F10" s="18"/>
      <c r="G10" s="19"/>
    </row>
    <row r="11" spans="1:11" ht="14.25" customHeight="1" x14ac:dyDescent="0.2">
      <c r="A11" s="46" t="s">
        <v>7</v>
      </c>
      <c r="B11" s="52">
        <v>77981</v>
      </c>
      <c r="C11" s="52">
        <v>105361</v>
      </c>
      <c r="D11" s="52">
        <v>68111</v>
      </c>
      <c r="E11" s="52"/>
      <c r="F11" s="18"/>
      <c r="G11" s="19"/>
    </row>
    <row r="12" spans="1:11" ht="14.25" customHeight="1" x14ac:dyDescent="0.2">
      <c r="A12" s="46" t="s">
        <v>8</v>
      </c>
      <c r="B12" s="52">
        <v>67306</v>
      </c>
      <c r="C12" s="52">
        <v>53636</v>
      </c>
      <c r="D12" s="52">
        <v>20983</v>
      </c>
      <c r="E12" s="52"/>
      <c r="F12" s="18"/>
      <c r="G12" s="19"/>
    </row>
    <row r="13" spans="1:11" ht="14.25" customHeight="1" x14ac:dyDescent="0.2">
      <c r="A13" s="46" t="s">
        <v>10</v>
      </c>
      <c r="B13" s="52">
        <v>0</v>
      </c>
      <c r="C13" s="52">
        <v>530</v>
      </c>
      <c r="D13" s="52">
        <v>0</v>
      </c>
      <c r="E13" s="52"/>
      <c r="F13" s="18"/>
      <c r="G13" s="19"/>
    </row>
    <row r="14" spans="1:11" ht="14.25" customHeight="1" x14ac:dyDescent="0.2">
      <c r="A14" s="46" t="s">
        <v>11</v>
      </c>
      <c r="B14" s="52">
        <v>0</v>
      </c>
      <c r="C14" s="52">
        <v>2234</v>
      </c>
      <c r="D14" s="52">
        <v>0</v>
      </c>
      <c r="E14" s="52"/>
      <c r="F14" s="18"/>
      <c r="G14" s="19"/>
    </row>
    <row r="15" spans="1:11" ht="14.25" customHeight="1" x14ac:dyDescent="0.2">
      <c r="A15" s="46" t="s">
        <v>12</v>
      </c>
      <c r="B15" s="52">
        <v>10</v>
      </c>
      <c r="C15" s="52">
        <v>0</v>
      </c>
      <c r="D15" s="52">
        <v>0</v>
      </c>
      <c r="E15" s="52"/>
      <c r="F15" s="18"/>
      <c r="G15" s="19"/>
    </row>
    <row r="16" spans="1:11" ht="14.25" customHeight="1" x14ac:dyDescent="0.2">
      <c r="A16" s="46" t="s">
        <v>13</v>
      </c>
      <c r="B16" s="52">
        <v>99519</v>
      </c>
      <c r="C16" s="52">
        <v>122697</v>
      </c>
      <c r="D16" s="52">
        <v>95318</v>
      </c>
      <c r="E16" s="52"/>
      <c r="F16" s="18"/>
      <c r="G16" s="19"/>
    </row>
    <row r="17" spans="1:7" ht="14.25" customHeight="1" x14ac:dyDescent="0.2">
      <c r="A17" s="48" t="s">
        <v>14</v>
      </c>
      <c r="B17" s="52">
        <v>0</v>
      </c>
      <c r="C17" s="52">
        <v>0</v>
      </c>
      <c r="D17" s="52">
        <v>0</v>
      </c>
      <c r="E17" s="52"/>
      <c r="F17" s="18"/>
      <c r="G17" s="19"/>
    </row>
    <row r="18" spans="1:7" ht="14.25" customHeight="1" x14ac:dyDescent="0.2">
      <c r="A18" s="48" t="s">
        <v>15</v>
      </c>
      <c r="B18" s="52">
        <v>0</v>
      </c>
      <c r="C18" s="52">
        <v>0</v>
      </c>
      <c r="D18" s="52">
        <v>0</v>
      </c>
      <c r="E18" s="52"/>
      <c r="F18" s="18"/>
      <c r="G18" s="19"/>
    </row>
    <row r="19" spans="1:7" ht="14.25" customHeight="1" x14ac:dyDescent="0.2">
      <c r="A19" s="46" t="s">
        <v>16</v>
      </c>
      <c r="B19" s="52">
        <v>0</v>
      </c>
      <c r="C19" s="52">
        <v>0</v>
      </c>
      <c r="D19" s="52">
        <v>0</v>
      </c>
      <c r="E19" s="52"/>
      <c r="F19" s="18"/>
      <c r="G19" s="19"/>
    </row>
    <row r="20" spans="1:7" ht="14.25" customHeight="1" x14ac:dyDescent="0.2">
      <c r="A20" s="46" t="s">
        <v>17</v>
      </c>
      <c r="B20" s="52">
        <v>0</v>
      </c>
      <c r="C20" s="52">
        <v>0</v>
      </c>
      <c r="D20" s="52">
        <v>0</v>
      </c>
      <c r="E20" s="52"/>
      <c r="F20" s="18"/>
      <c r="G20" s="19"/>
    </row>
    <row r="21" spans="1:7" ht="14.25" customHeight="1" x14ac:dyDescent="0.2">
      <c r="A21" s="46" t="s">
        <v>19</v>
      </c>
      <c r="B21" s="52">
        <v>96253</v>
      </c>
      <c r="C21" s="52">
        <v>111447</v>
      </c>
      <c r="D21" s="52">
        <v>97498</v>
      </c>
      <c r="E21" s="52"/>
      <c r="F21" s="18"/>
      <c r="G21" s="19"/>
    </row>
    <row r="22" spans="1:7" ht="14.25" customHeight="1" x14ac:dyDescent="0.2">
      <c r="A22" s="46" t="s">
        <v>20</v>
      </c>
      <c r="B22" s="52">
        <v>0</v>
      </c>
      <c r="C22" s="52">
        <v>0</v>
      </c>
      <c r="D22" s="52">
        <v>0</v>
      </c>
      <c r="E22" s="52"/>
      <c r="F22" s="18"/>
      <c r="G22" s="19"/>
    </row>
    <row r="23" spans="1:7" ht="14.25" customHeight="1" x14ac:dyDescent="0.2">
      <c r="A23" s="46" t="s">
        <v>21</v>
      </c>
      <c r="B23" s="52">
        <v>2498</v>
      </c>
      <c r="C23" s="52">
        <v>5978</v>
      </c>
      <c r="D23" s="52">
        <v>16680</v>
      </c>
      <c r="E23" s="52"/>
      <c r="F23" s="18"/>
      <c r="G23" s="19"/>
    </row>
    <row r="24" spans="1:7" ht="14.25" customHeight="1" x14ac:dyDescent="0.2">
      <c r="A24" s="46" t="s">
        <v>22</v>
      </c>
      <c r="B24" s="52">
        <v>54893</v>
      </c>
      <c r="C24" s="52">
        <v>58833</v>
      </c>
      <c r="D24" s="52">
        <v>64558</v>
      </c>
      <c r="E24" s="52"/>
      <c r="F24" s="18"/>
      <c r="G24" s="19"/>
    </row>
    <row r="25" spans="1:7" ht="14.25" customHeight="1" x14ac:dyDescent="0.2">
      <c r="A25" s="46" t="s">
        <v>23</v>
      </c>
      <c r="B25" s="52">
        <v>5525</v>
      </c>
      <c r="C25" s="52">
        <v>4116</v>
      </c>
      <c r="D25" s="52">
        <v>3546</v>
      </c>
      <c r="E25" s="52"/>
      <c r="F25" s="18"/>
      <c r="G25" s="19"/>
    </row>
    <row r="26" spans="1:7" ht="14.25" customHeight="1" x14ac:dyDescent="0.2">
      <c r="A26" s="46" t="s">
        <v>24</v>
      </c>
      <c r="B26" s="52">
        <v>680212</v>
      </c>
      <c r="C26" s="52">
        <v>286570</v>
      </c>
      <c r="D26" s="52">
        <v>16954</v>
      </c>
      <c r="E26" s="52"/>
      <c r="F26" s="18"/>
      <c r="G26" s="19"/>
    </row>
    <row r="27" spans="1:7" ht="14.25" customHeight="1" x14ac:dyDescent="0.2">
      <c r="A27" s="46" t="s">
        <v>25</v>
      </c>
      <c r="B27" s="52">
        <v>167039</v>
      </c>
      <c r="C27" s="52">
        <v>180530</v>
      </c>
      <c r="D27" s="52">
        <v>177000</v>
      </c>
      <c r="E27" s="52"/>
      <c r="F27" s="18"/>
      <c r="G27" s="19"/>
    </row>
    <row r="28" spans="1:7" ht="14.25" customHeight="1" x14ac:dyDescent="0.2">
      <c r="A28" s="46" t="s">
        <v>26</v>
      </c>
      <c r="B28" s="52">
        <v>0</v>
      </c>
      <c r="C28" s="52">
        <v>0</v>
      </c>
      <c r="D28" s="52">
        <v>0</v>
      </c>
      <c r="E28" s="52"/>
      <c r="F28" s="18"/>
      <c r="G28" s="19"/>
    </row>
    <row r="29" spans="1:7" ht="14.25" customHeight="1" x14ac:dyDescent="0.2">
      <c r="A29" s="46" t="s">
        <v>27</v>
      </c>
      <c r="B29" s="52">
        <v>11648</v>
      </c>
      <c r="C29" s="52">
        <v>12783</v>
      </c>
      <c r="D29" s="52">
        <v>9710</v>
      </c>
      <c r="E29" s="52"/>
      <c r="F29" s="18"/>
      <c r="G29" s="19"/>
    </row>
    <row r="30" spans="1:7" ht="14.25" customHeight="1" x14ac:dyDescent="0.2">
      <c r="A30" s="46" t="s">
        <v>28</v>
      </c>
      <c r="B30" s="52">
        <v>0</v>
      </c>
      <c r="C30" s="52">
        <v>0</v>
      </c>
      <c r="D30" s="52">
        <v>0</v>
      </c>
      <c r="E30" s="52"/>
      <c r="F30" s="18"/>
      <c r="G30" s="19"/>
    </row>
    <row r="31" spans="1:7" ht="14.25" customHeight="1" x14ac:dyDescent="0.2">
      <c r="A31" s="46" t="s">
        <v>29</v>
      </c>
      <c r="B31" s="52">
        <v>503</v>
      </c>
      <c r="C31" s="52">
        <v>206</v>
      </c>
      <c r="D31" s="52">
        <v>502</v>
      </c>
      <c r="E31" s="52"/>
      <c r="F31" s="18"/>
      <c r="G31" s="19"/>
    </row>
    <row r="32" spans="1:7" ht="24.95" customHeight="1" x14ac:dyDescent="0.2">
      <c r="A32" s="54" t="s">
        <v>41</v>
      </c>
      <c r="B32" s="55">
        <f>SUM(B6:B9)+SUM(B12:B20)</f>
        <v>7879306</v>
      </c>
      <c r="C32" s="55">
        <f>SUM(C6:C9)+SUM(C12:C20)</f>
        <v>6962422</v>
      </c>
      <c r="D32" s="55">
        <f>SUM(D6:D9)+SUM(D12:D20)</f>
        <v>7574027</v>
      </c>
      <c r="E32" s="55">
        <f>SUM(E6:E9)+SUM(E12:E20)</f>
        <v>0</v>
      </c>
      <c r="F32" s="18"/>
      <c r="G32" s="17"/>
    </row>
    <row r="33" spans="1:12" ht="14.25" customHeight="1" x14ac:dyDescent="0.2">
      <c r="A33" s="46" t="s">
        <v>30</v>
      </c>
      <c r="B33" s="56">
        <f>B10+B21+B22+B23+B24+B30</f>
        <v>536718</v>
      </c>
      <c r="C33" s="56">
        <f>C10+C21+C22+C23+C24+C30</f>
        <v>564872</v>
      </c>
      <c r="D33" s="56">
        <f>D10+D21+D22+D23+D24+D30</f>
        <v>475702</v>
      </c>
      <c r="E33" s="53">
        <f>E10+E21+E22+E23+E24+E30</f>
        <v>0</v>
      </c>
      <c r="F33" s="18"/>
    </row>
    <row r="34" spans="1:12" ht="14.25" customHeight="1" x14ac:dyDescent="0.2">
      <c r="A34" s="46" t="s">
        <v>31</v>
      </c>
      <c r="B34" s="56">
        <f>B11+SUM(B25:B29)+B31</f>
        <v>942908</v>
      </c>
      <c r="C34" s="56">
        <f>C11+SUM(C25:C29)+C31</f>
        <v>589566</v>
      </c>
      <c r="D34" s="56">
        <f>D11+D25+D26+D27+D28+D29+D31</f>
        <v>275823</v>
      </c>
      <c r="E34" s="53">
        <f>E11+E25+E26+E27+E28+E29+E31</f>
        <v>0</v>
      </c>
      <c r="F34" s="18"/>
    </row>
    <row r="35" spans="1:12" ht="24.95" customHeight="1" x14ac:dyDescent="0.2">
      <c r="A35" s="46" t="s">
        <v>42</v>
      </c>
      <c r="B35" s="56">
        <f>SUM(B32:B34)</f>
        <v>9358932</v>
      </c>
      <c r="C35" s="56">
        <f>SUM(C32:C34)</f>
        <v>8116860</v>
      </c>
      <c r="D35" s="56">
        <f>SUM(D32:D34)</f>
        <v>8325552</v>
      </c>
      <c r="E35" s="56">
        <f>SUM(E32:E34)</f>
        <v>0</v>
      </c>
      <c r="F35" s="18"/>
    </row>
    <row r="36" spans="1:12" ht="12" customHeight="1" x14ac:dyDescent="0.2">
      <c r="A36" s="6"/>
    </row>
    <row r="37" spans="1:12" ht="12" customHeight="1" x14ac:dyDescent="0.2">
      <c r="A37" s="6" t="s">
        <v>56</v>
      </c>
      <c r="B37" s="8"/>
      <c r="C37" s="8"/>
      <c r="D37" s="8"/>
      <c r="E37" s="8"/>
      <c r="F37" s="8"/>
      <c r="G37" s="8"/>
    </row>
    <row r="39" spans="1:12" ht="12" customHeight="1" x14ac:dyDescent="0.2">
      <c r="L39" s="15"/>
    </row>
    <row r="40" spans="1:12" ht="12" customHeight="1" x14ac:dyDescent="0.2">
      <c r="L40" s="15"/>
    </row>
    <row r="41" spans="1:12" ht="12" customHeight="1" x14ac:dyDescent="0.2">
      <c r="L41" s="15"/>
    </row>
    <row r="42" spans="1:12" ht="12" customHeight="1" x14ac:dyDescent="0.2">
      <c r="L42" s="15"/>
    </row>
    <row r="43" spans="1:12" ht="12" customHeight="1" x14ac:dyDescent="0.2">
      <c r="L43" s="15"/>
    </row>
    <row r="44" spans="1:12" ht="12" customHeight="1" x14ac:dyDescent="0.2">
      <c r="L44" s="15"/>
    </row>
    <row r="45" spans="1:12" ht="12" customHeight="1" x14ac:dyDescent="0.2">
      <c r="L45" s="15"/>
    </row>
    <row r="46" spans="1:12" ht="12" customHeight="1" x14ac:dyDescent="0.2">
      <c r="L46" s="15"/>
    </row>
  </sheetData>
  <mergeCells count="2">
    <mergeCell ref="A1:K1"/>
    <mergeCell ref="A2:K2"/>
  </mergeCells>
  <pageMargins left="0.55118110236220474" right="0.35433070866141736" top="0.78740157480314965" bottom="0.78740157480314965" header="0.51181102362204722" footer="0.51181102362204722"/>
  <pageSetup scale="9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zoomScaleNormal="100" zoomScaleSheetLayoutView="100" workbookViewId="0">
      <selection activeCell="H14" sqref="H14"/>
    </sheetView>
  </sheetViews>
  <sheetFormatPr defaultRowHeight="12" customHeight="1" x14ac:dyDescent="0.2"/>
  <cols>
    <col min="1" max="1" width="23.7109375" style="12" customWidth="1"/>
    <col min="2" max="5" width="15.7109375" style="12" customWidth="1"/>
    <col min="6" max="9" width="9.85546875" style="12" bestFit="1" customWidth="1"/>
    <col min="10" max="10" width="9.85546875" style="12" customWidth="1"/>
    <col min="11" max="11" width="9.85546875" style="12" bestFit="1" customWidth="1"/>
    <col min="12" max="16384" width="9.140625" style="12"/>
  </cols>
  <sheetData>
    <row r="1" spans="1:11" ht="13.15" customHeight="1" x14ac:dyDescent="0.2">
      <c r="A1" s="126" t="s">
        <v>111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</row>
    <row r="2" spans="1:11" ht="13.15" customHeight="1" x14ac:dyDescent="0.2">
      <c r="A2" s="127" t="s">
        <v>69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spans="1:11" ht="13.15" customHeight="1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12" customHeight="1" x14ac:dyDescent="0.2">
      <c r="A4" s="6"/>
      <c r="B4" s="16"/>
      <c r="E4" s="7" t="s">
        <v>33</v>
      </c>
      <c r="I4" s="7"/>
    </row>
    <row r="5" spans="1:11" ht="24.95" customHeight="1" x14ac:dyDescent="0.2">
      <c r="A5" s="69" t="s">
        <v>36</v>
      </c>
      <c r="B5" s="69" t="s">
        <v>37</v>
      </c>
      <c r="C5" s="69" t="s">
        <v>38</v>
      </c>
      <c r="D5" s="69" t="s">
        <v>39</v>
      </c>
      <c r="E5" s="69" t="s">
        <v>40</v>
      </c>
    </row>
    <row r="6" spans="1:11" ht="14.25" customHeight="1" x14ac:dyDescent="0.2">
      <c r="A6" s="46" t="s">
        <v>2</v>
      </c>
      <c r="B6" s="52">
        <v>7712271</v>
      </c>
      <c r="C6" s="52">
        <v>6782918</v>
      </c>
      <c r="D6" s="52">
        <v>7453690</v>
      </c>
      <c r="E6" s="52">
        <v>9141671</v>
      </c>
      <c r="F6" s="18"/>
      <c r="G6" s="19"/>
    </row>
    <row r="7" spans="1:11" ht="14.25" customHeight="1" x14ac:dyDescent="0.2">
      <c r="A7" s="46" t="s">
        <v>3</v>
      </c>
      <c r="B7" s="52">
        <v>200</v>
      </c>
      <c r="C7" s="52">
        <v>2</v>
      </c>
      <c r="D7" s="52">
        <v>85</v>
      </c>
      <c r="E7" s="52">
        <v>235</v>
      </c>
      <c r="F7" s="18"/>
      <c r="G7" s="19"/>
    </row>
    <row r="8" spans="1:11" ht="14.25" customHeight="1" x14ac:dyDescent="0.2">
      <c r="A8" s="46" t="s">
        <v>4</v>
      </c>
      <c r="B8" s="52">
        <v>0</v>
      </c>
      <c r="C8" s="52">
        <v>0</v>
      </c>
      <c r="D8" s="52">
        <v>0</v>
      </c>
      <c r="E8" s="52">
        <v>0</v>
      </c>
      <c r="F8" s="18"/>
      <c r="G8" s="19"/>
    </row>
    <row r="9" spans="1:11" ht="14.25" customHeight="1" x14ac:dyDescent="0.2">
      <c r="A9" s="46" t="s">
        <v>5</v>
      </c>
      <c r="B9" s="52">
        <v>5</v>
      </c>
      <c r="C9" s="52">
        <v>408</v>
      </c>
      <c r="D9" s="52">
        <v>3951</v>
      </c>
      <c r="E9" s="52">
        <v>27503</v>
      </c>
      <c r="F9" s="18"/>
      <c r="G9" s="19"/>
    </row>
    <row r="10" spans="1:11" ht="14.25" customHeight="1" x14ac:dyDescent="0.2">
      <c r="A10" s="48" t="s">
        <v>6</v>
      </c>
      <c r="B10" s="52">
        <v>384224</v>
      </c>
      <c r="C10" s="52">
        <v>388721</v>
      </c>
      <c r="D10" s="52">
        <v>296966</v>
      </c>
      <c r="E10" s="52">
        <v>455089</v>
      </c>
      <c r="F10" s="18"/>
      <c r="G10" s="19"/>
    </row>
    <row r="11" spans="1:11" ht="14.25" customHeight="1" x14ac:dyDescent="0.2">
      <c r="A11" s="46" t="s">
        <v>7</v>
      </c>
      <c r="B11" s="52">
        <v>77981</v>
      </c>
      <c r="C11" s="52">
        <v>105441</v>
      </c>
      <c r="D11" s="52">
        <v>68111</v>
      </c>
      <c r="E11" s="52">
        <v>70812</v>
      </c>
      <c r="F11" s="18"/>
      <c r="G11" s="19"/>
    </row>
    <row r="12" spans="1:11" ht="14.25" customHeight="1" x14ac:dyDescent="0.2">
      <c r="A12" s="46" t="s">
        <v>8</v>
      </c>
      <c r="B12" s="52">
        <v>67306</v>
      </c>
      <c r="C12" s="52">
        <v>53636</v>
      </c>
      <c r="D12" s="52">
        <v>20983</v>
      </c>
      <c r="E12" s="52">
        <v>31766</v>
      </c>
      <c r="F12" s="18"/>
      <c r="G12" s="19"/>
    </row>
    <row r="13" spans="1:11" ht="14.25" customHeight="1" x14ac:dyDescent="0.2">
      <c r="A13" s="46" t="s">
        <v>10</v>
      </c>
      <c r="B13" s="52">
        <v>0</v>
      </c>
      <c r="C13" s="52">
        <v>530</v>
      </c>
      <c r="D13" s="52">
        <v>0</v>
      </c>
      <c r="E13" s="52">
        <v>57</v>
      </c>
      <c r="F13" s="18"/>
      <c r="G13" s="19"/>
    </row>
    <row r="14" spans="1:11" ht="14.25" customHeight="1" x14ac:dyDescent="0.2">
      <c r="A14" s="46" t="s">
        <v>11</v>
      </c>
      <c r="B14" s="52">
        <v>147854</v>
      </c>
      <c r="C14" s="52">
        <v>0</v>
      </c>
      <c r="D14" s="52">
        <v>0</v>
      </c>
      <c r="E14" s="52">
        <v>6696</v>
      </c>
      <c r="F14" s="18"/>
      <c r="G14" s="19"/>
    </row>
    <row r="15" spans="1:11" ht="14.25" customHeight="1" x14ac:dyDescent="0.2">
      <c r="A15" s="46" t="s">
        <v>12</v>
      </c>
      <c r="B15" s="52">
        <v>10</v>
      </c>
      <c r="C15" s="52">
        <v>0</v>
      </c>
      <c r="D15" s="52">
        <v>0</v>
      </c>
      <c r="E15" s="52">
        <v>0</v>
      </c>
      <c r="F15" s="18"/>
      <c r="G15" s="19"/>
    </row>
    <row r="16" spans="1:11" ht="14.25" customHeight="1" x14ac:dyDescent="0.2">
      <c r="A16" s="46" t="s">
        <v>13</v>
      </c>
      <c r="B16" s="52">
        <v>99519</v>
      </c>
      <c r="C16" s="52">
        <v>122697</v>
      </c>
      <c r="D16" s="52">
        <v>95318</v>
      </c>
      <c r="E16" s="52">
        <v>94830</v>
      </c>
      <c r="F16" s="18"/>
      <c r="G16" s="19"/>
    </row>
    <row r="17" spans="1:7" ht="14.25" customHeight="1" x14ac:dyDescent="0.2">
      <c r="A17" s="48" t="s">
        <v>14</v>
      </c>
      <c r="B17" s="52">
        <v>0</v>
      </c>
      <c r="C17" s="52">
        <v>0</v>
      </c>
      <c r="D17" s="52">
        <v>0</v>
      </c>
      <c r="E17" s="52">
        <v>0</v>
      </c>
      <c r="F17" s="18"/>
      <c r="G17" s="19"/>
    </row>
    <row r="18" spans="1:7" ht="14.25" customHeight="1" x14ac:dyDescent="0.2">
      <c r="A18" s="48" t="s">
        <v>15</v>
      </c>
      <c r="B18" s="52">
        <v>0</v>
      </c>
      <c r="C18" s="52">
        <v>0</v>
      </c>
      <c r="D18" s="52">
        <v>0</v>
      </c>
      <c r="E18" s="52">
        <v>0</v>
      </c>
      <c r="F18" s="18"/>
      <c r="G18" s="19"/>
    </row>
    <row r="19" spans="1:7" ht="14.25" customHeight="1" x14ac:dyDescent="0.2">
      <c r="A19" s="46" t="s">
        <v>16</v>
      </c>
      <c r="B19" s="52">
        <v>0</v>
      </c>
      <c r="C19" s="52">
        <v>0</v>
      </c>
      <c r="D19" s="52">
        <v>0</v>
      </c>
      <c r="E19" s="52">
        <v>0</v>
      </c>
      <c r="F19" s="18"/>
      <c r="G19" s="19"/>
    </row>
    <row r="20" spans="1:7" ht="14.25" customHeight="1" x14ac:dyDescent="0.2">
      <c r="A20" s="46" t="s">
        <v>17</v>
      </c>
      <c r="B20" s="52">
        <v>0</v>
      </c>
      <c r="C20" s="52">
        <v>0</v>
      </c>
      <c r="D20" s="52">
        <v>0</v>
      </c>
      <c r="E20" s="52">
        <v>0</v>
      </c>
      <c r="F20" s="18"/>
      <c r="G20" s="19"/>
    </row>
    <row r="21" spans="1:7" ht="14.25" customHeight="1" x14ac:dyDescent="0.2">
      <c r="A21" s="46" t="s">
        <v>19</v>
      </c>
      <c r="B21" s="52">
        <v>96253</v>
      </c>
      <c r="C21" s="52">
        <v>111447</v>
      </c>
      <c r="D21" s="52">
        <v>97498</v>
      </c>
      <c r="E21" s="52">
        <v>120527</v>
      </c>
      <c r="F21" s="18"/>
      <c r="G21" s="19"/>
    </row>
    <row r="22" spans="1:7" ht="14.25" customHeight="1" x14ac:dyDescent="0.2">
      <c r="A22" s="46" t="s">
        <v>20</v>
      </c>
      <c r="B22" s="52">
        <v>0</v>
      </c>
      <c r="C22" s="52">
        <v>0</v>
      </c>
      <c r="D22" s="52">
        <v>0</v>
      </c>
      <c r="E22" s="52">
        <v>0</v>
      </c>
      <c r="F22" s="18"/>
      <c r="G22" s="19"/>
    </row>
    <row r="23" spans="1:7" ht="14.25" customHeight="1" x14ac:dyDescent="0.2">
      <c r="A23" s="46" t="s">
        <v>21</v>
      </c>
      <c r="B23" s="52">
        <v>2498</v>
      </c>
      <c r="C23" s="52">
        <v>5978</v>
      </c>
      <c r="D23" s="52">
        <v>16680</v>
      </c>
      <c r="E23" s="52">
        <v>26919</v>
      </c>
      <c r="F23" s="18"/>
      <c r="G23" s="19"/>
    </row>
    <row r="24" spans="1:7" ht="14.25" customHeight="1" x14ac:dyDescent="0.2">
      <c r="A24" s="46" t="s">
        <v>22</v>
      </c>
      <c r="B24" s="52">
        <v>54893</v>
      </c>
      <c r="C24" s="52">
        <v>58833</v>
      </c>
      <c r="D24" s="52">
        <v>64558</v>
      </c>
      <c r="E24" s="52">
        <v>85648</v>
      </c>
      <c r="F24" s="18"/>
      <c r="G24" s="19"/>
    </row>
    <row r="25" spans="1:7" ht="14.25" customHeight="1" x14ac:dyDescent="0.2">
      <c r="A25" s="46" t="s">
        <v>23</v>
      </c>
      <c r="B25" s="52">
        <v>5525</v>
      </c>
      <c r="C25" s="52">
        <v>4116</v>
      </c>
      <c r="D25" s="52">
        <v>3546</v>
      </c>
      <c r="E25" s="52">
        <v>3013</v>
      </c>
      <c r="F25" s="18"/>
      <c r="G25" s="19"/>
    </row>
    <row r="26" spans="1:7" ht="14.25" customHeight="1" x14ac:dyDescent="0.2">
      <c r="A26" s="46" t="s">
        <v>24</v>
      </c>
      <c r="B26" s="52">
        <v>20813</v>
      </c>
      <c r="C26" s="52">
        <v>28367</v>
      </c>
      <c r="D26" s="52">
        <v>16954</v>
      </c>
      <c r="E26" s="52">
        <v>28915</v>
      </c>
      <c r="F26" s="18"/>
      <c r="G26" s="19"/>
    </row>
    <row r="27" spans="1:7" ht="14.25" customHeight="1" x14ac:dyDescent="0.2">
      <c r="A27" s="46" t="s">
        <v>25</v>
      </c>
      <c r="B27" s="52">
        <v>167039</v>
      </c>
      <c r="C27" s="52">
        <v>180530</v>
      </c>
      <c r="D27" s="52">
        <v>177000</v>
      </c>
      <c r="E27" s="52">
        <v>188071</v>
      </c>
      <c r="F27" s="18"/>
      <c r="G27" s="19"/>
    </row>
    <row r="28" spans="1:7" ht="14.25" customHeight="1" x14ac:dyDescent="0.2">
      <c r="A28" s="46" t="s">
        <v>26</v>
      </c>
      <c r="B28" s="52">
        <v>0</v>
      </c>
      <c r="C28" s="52">
        <v>0</v>
      </c>
      <c r="D28" s="52">
        <v>0</v>
      </c>
      <c r="E28" s="52">
        <v>0</v>
      </c>
      <c r="F28" s="18"/>
      <c r="G28" s="19"/>
    </row>
    <row r="29" spans="1:7" ht="14.25" customHeight="1" x14ac:dyDescent="0.2">
      <c r="A29" s="46" t="s">
        <v>27</v>
      </c>
      <c r="B29" s="52">
        <v>11648</v>
      </c>
      <c r="C29" s="52">
        <v>12783</v>
      </c>
      <c r="D29" s="52">
        <v>9710</v>
      </c>
      <c r="E29" s="52">
        <v>12098</v>
      </c>
      <c r="F29" s="18"/>
      <c r="G29" s="19"/>
    </row>
    <row r="30" spans="1:7" ht="14.25" customHeight="1" x14ac:dyDescent="0.2">
      <c r="A30" s="46" t="s">
        <v>28</v>
      </c>
      <c r="B30" s="52">
        <v>0</v>
      </c>
      <c r="C30" s="52">
        <v>0</v>
      </c>
      <c r="D30" s="52">
        <v>0</v>
      </c>
      <c r="E30" s="52">
        <v>0</v>
      </c>
      <c r="F30" s="18"/>
      <c r="G30" s="19"/>
    </row>
    <row r="31" spans="1:7" ht="14.25" customHeight="1" x14ac:dyDescent="0.2">
      <c r="A31" s="46" t="s">
        <v>29</v>
      </c>
      <c r="B31" s="52">
        <v>503</v>
      </c>
      <c r="C31" s="52">
        <v>318</v>
      </c>
      <c r="D31" s="52">
        <v>502</v>
      </c>
      <c r="E31" s="52">
        <v>428</v>
      </c>
      <c r="F31" s="18"/>
      <c r="G31" s="19"/>
    </row>
    <row r="32" spans="1:7" ht="24.95" customHeight="1" x14ac:dyDescent="0.2">
      <c r="A32" s="54" t="s">
        <v>41</v>
      </c>
      <c r="B32" s="55">
        <f>SUM(B6:B9)+SUM(B12:B20)</f>
        <v>8027165</v>
      </c>
      <c r="C32" s="55">
        <f>SUM(C6:C9)+SUM(C12:C20)</f>
        <v>6960191</v>
      </c>
      <c r="D32" s="55">
        <f>SUM(D6:D9)+SUM(D12:D20)</f>
        <v>7574027</v>
      </c>
      <c r="E32" s="55">
        <f>SUM(E6:E9)+SUM(E12:E20)</f>
        <v>9302758</v>
      </c>
      <c r="F32" s="18"/>
      <c r="G32" s="17"/>
    </row>
    <row r="33" spans="1:12" ht="14.25" customHeight="1" x14ac:dyDescent="0.2">
      <c r="A33" s="46" t="s">
        <v>30</v>
      </c>
      <c r="B33" s="56">
        <f>B10+B21+B22+B23+B24+B30</f>
        <v>537868</v>
      </c>
      <c r="C33" s="56">
        <f>C10+C21+C22+C23+C24+C30</f>
        <v>564979</v>
      </c>
      <c r="D33" s="56">
        <f>D10+D21+D22+D23+D24+D30</f>
        <v>475702</v>
      </c>
      <c r="E33" s="56">
        <f>E10+E21+E22+E23+E24+E30</f>
        <v>688183</v>
      </c>
      <c r="F33" s="18"/>
    </row>
    <row r="34" spans="1:12" ht="14.25" customHeight="1" x14ac:dyDescent="0.2">
      <c r="A34" s="46" t="s">
        <v>31</v>
      </c>
      <c r="B34" s="56">
        <f>B11+SUM(B25:B29)+B31</f>
        <v>283509</v>
      </c>
      <c r="C34" s="56">
        <f>C11+SUM(C25:C29)+C31</f>
        <v>331555</v>
      </c>
      <c r="D34" s="56">
        <f>D11+D25+D26+D27+D28+D29+D31</f>
        <v>275823</v>
      </c>
      <c r="E34" s="56">
        <f>E11+E25+E26+E27+E28+E29+E31</f>
        <v>303337</v>
      </c>
      <c r="F34" s="18"/>
    </row>
    <row r="35" spans="1:12" ht="24.95" customHeight="1" x14ac:dyDescent="0.2">
      <c r="A35" s="46" t="s">
        <v>42</v>
      </c>
      <c r="B35" s="56">
        <f>SUM(B32:B34)</f>
        <v>8848542</v>
      </c>
      <c r="C35" s="56">
        <f>SUM(C32:C34)</f>
        <v>7856725</v>
      </c>
      <c r="D35" s="56">
        <f>SUM(D32:D34)</f>
        <v>8325552</v>
      </c>
      <c r="E35" s="56">
        <f>SUM(E32:E34)</f>
        <v>10294278</v>
      </c>
      <c r="F35" s="18"/>
    </row>
    <row r="36" spans="1:12" ht="12" customHeight="1" x14ac:dyDescent="0.2">
      <c r="A36" s="6"/>
    </row>
    <row r="37" spans="1:12" ht="12" customHeight="1" x14ac:dyDescent="0.2">
      <c r="A37" s="6" t="s">
        <v>56</v>
      </c>
      <c r="B37" s="8"/>
      <c r="C37" s="8"/>
      <c r="D37" s="8"/>
      <c r="E37" s="8"/>
      <c r="F37" s="8"/>
      <c r="G37" s="8"/>
    </row>
    <row r="39" spans="1:12" ht="12" customHeight="1" x14ac:dyDescent="0.2">
      <c r="L39" s="15"/>
    </row>
    <row r="40" spans="1:12" ht="12" customHeight="1" x14ac:dyDescent="0.2">
      <c r="L40" s="15"/>
    </row>
    <row r="41" spans="1:12" ht="12" customHeight="1" x14ac:dyDescent="0.2">
      <c r="L41" s="15"/>
    </row>
    <row r="42" spans="1:12" ht="12" customHeight="1" x14ac:dyDescent="0.2">
      <c r="L42" s="15"/>
    </row>
    <row r="43" spans="1:12" ht="12" customHeight="1" x14ac:dyDescent="0.2">
      <c r="L43" s="15"/>
    </row>
    <row r="44" spans="1:12" ht="12" customHeight="1" x14ac:dyDescent="0.2">
      <c r="L44" s="15"/>
    </row>
    <row r="45" spans="1:12" ht="12" customHeight="1" x14ac:dyDescent="0.2">
      <c r="L45" s="15"/>
    </row>
    <row r="46" spans="1:12" ht="12" customHeight="1" x14ac:dyDescent="0.2">
      <c r="L46" s="15"/>
    </row>
  </sheetData>
  <mergeCells count="2">
    <mergeCell ref="A1:K1"/>
    <mergeCell ref="A2:K2"/>
  </mergeCells>
  <pageMargins left="0.55118110236220474" right="0.35433070866141736" top="0.78740157480314965" bottom="0.78740157480314965" header="0.51181102362204722" footer="0.51181102362204722"/>
  <pageSetup scale="9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zoomScaleNormal="100" zoomScaleSheetLayoutView="100" workbookViewId="0">
      <selection activeCell="G42" sqref="G42"/>
    </sheetView>
  </sheetViews>
  <sheetFormatPr defaultRowHeight="12.75" x14ac:dyDescent="0.2"/>
  <cols>
    <col min="1" max="1" width="23.7109375" style="32" customWidth="1"/>
    <col min="2" max="4" width="15.7109375" style="32" customWidth="1"/>
    <col min="5" max="5" width="0.85546875" style="32" customWidth="1"/>
    <col min="6" max="8" width="15.7109375" style="32" customWidth="1"/>
    <col min="9" max="9" width="0.85546875" style="32" customWidth="1"/>
    <col min="10" max="12" width="15.7109375" style="32" customWidth="1"/>
    <col min="13" max="13" width="0.85546875" style="32" customWidth="1"/>
    <col min="14" max="14" width="15.7109375" style="32" customWidth="1"/>
    <col min="15" max="15" width="18.28515625" style="32" customWidth="1"/>
    <col min="16" max="16" width="15.7109375" style="32" customWidth="1"/>
    <col min="17" max="17" width="1.28515625" style="32" customWidth="1"/>
    <col min="18" max="18" width="9.140625" style="32"/>
    <col min="19" max="19" width="12.5703125" style="32" customWidth="1"/>
    <col min="20" max="16384" width="9.140625" style="32"/>
  </cols>
  <sheetData>
    <row r="1" spans="1:19" s="12" customFormat="1" ht="13.15" customHeight="1" x14ac:dyDescent="0.2">
      <c r="A1" s="126" t="s">
        <v>91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</row>
    <row r="2" spans="1:19" s="12" customFormat="1" ht="11.25" customHeight="1" x14ac:dyDescent="0.2">
      <c r="A2" s="127" t="s">
        <v>92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</row>
    <row r="3" spans="1:19" ht="11.25" customHeight="1" x14ac:dyDescent="0.2">
      <c r="P3" s="128" t="s">
        <v>33</v>
      </c>
      <c r="Q3" s="128"/>
    </row>
    <row r="4" spans="1:19" ht="12.6" customHeight="1" x14ac:dyDescent="0.2">
      <c r="A4" s="129" t="s">
        <v>44</v>
      </c>
      <c r="B4" s="129" t="s">
        <v>45</v>
      </c>
      <c r="C4" s="130"/>
      <c r="D4" s="130"/>
      <c r="E4" s="82"/>
      <c r="F4" s="131" t="s">
        <v>46</v>
      </c>
      <c r="G4" s="132"/>
      <c r="H4" s="132"/>
      <c r="I4" s="82"/>
      <c r="J4" s="129" t="s">
        <v>47</v>
      </c>
      <c r="K4" s="130"/>
      <c r="L4" s="130"/>
      <c r="M4" s="82"/>
      <c r="N4" s="129" t="s">
        <v>48</v>
      </c>
      <c r="O4" s="129"/>
      <c r="P4" s="129"/>
      <c r="Q4" s="83"/>
      <c r="S4" s="12"/>
    </row>
    <row r="5" spans="1:19" ht="12.6" customHeight="1" x14ac:dyDescent="0.2">
      <c r="A5" s="129"/>
      <c r="B5" s="130"/>
      <c r="C5" s="130"/>
      <c r="D5" s="130"/>
      <c r="E5" s="82"/>
      <c r="F5" s="133"/>
      <c r="G5" s="133"/>
      <c r="H5" s="133"/>
      <c r="I5" s="82"/>
      <c r="J5" s="130"/>
      <c r="K5" s="130"/>
      <c r="L5" s="130"/>
      <c r="M5" s="82"/>
      <c r="N5" s="129"/>
      <c r="O5" s="129"/>
      <c r="P5" s="129"/>
      <c r="Q5" s="83"/>
    </row>
    <row r="6" spans="1:19" ht="12.6" customHeight="1" x14ac:dyDescent="0.2">
      <c r="A6" s="129"/>
      <c r="B6" s="134" t="s">
        <v>67</v>
      </c>
      <c r="C6" s="134" t="s">
        <v>64</v>
      </c>
      <c r="D6" s="134" t="s">
        <v>51</v>
      </c>
      <c r="E6" s="83"/>
      <c r="F6" s="134" t="s">
        <v>67</v>
      </c>
      <c r="G6" s="135" t="s">
        <v>64</v>
      </c>
      <c r="H6" s="135" t="s">
        <v>51</v>
      </c>
      <c r="I6" s="83"/>
      <c r="J6" s="134" t="s">
        <v>67</v>
      </c>
      <c r="K6" s="134" t="s">
        <v>64</v>
      </c>
      <c r="L6" s="134" t="s">
        <v>51</v>
      </c>
      <c r="M6" s="83"/>
      <c r="N6" s="134" t="s">
        <v>65</v>
      </c>
      <c r="O6" s="134" t="s">
        <v>66</v>
      </c>
      <c r="P6" s="134" t="s">
        <v>51</v>
      </c>
      <c r="Q6" s="83"/>
    </row>
    <row r="7" spans="1:19" ht="12.6" customHeight="1" x14ac:dyDescent="0.2">
      <c r="A7" s="129"/>
      <c r="B7" s="129"/>
      <c r="C7" s="129"/>
      <c r="D7" s="129"/>
      <c r="E7" s="83"/>
      <c r="F7" s="129"/>
      <c r="G7" s="135"/>
      <c r="H7" s="135"/>
      <c r="I7" s="83"/>
      <c r="J7" s="129"/>
      <c r="K7" s="129"/>
      <c r="L7" s="129"/>
      <c r="M7" s="83"/>
      <c r="N7" s="129"/>
      <c r="O7" s="129"/>
      <c r="P7" s="129"/>
      <c r="Q7" s="83"/>
    </row>
    <row r="8" spans="1:19" ht="12.6" customHeight="1" x14ac:dyDescent="0.2">
      <c r="A8" s="129"/>
      <c r="B8" s="129"/>
      <c r="C8" s="129"/>
      <c r="D8" s="129"/>
      <c r="E8" s="83"/>
      <c r="F8" s="129"/>
      <c r="G8" s="134"/>
      <c r="H8" s="134"/>
      <c r="I8" s="83"/>
      <c r="J8" s="129"/>
      <c r="K8" s="129"/>
      <c r="L8" s="129"/>
      <c r="M8" s="83"/>
      <c r="N8" s="129"/>
      <c r="O8" s="129"/>
      <c r="P8" s="129"/>
      <c r="Q8" s="83"/>
    </row>
    <row r="9" spans="1:19" ht="14.25" customHeight="1" x14ac:dyDescent="0.2">
      <c r="A9" s="84" t="s">
        <v>2</v>
      </c>
      <c r="B9" s="85">
        <v>228080</v>
      </c>
      <c r="C9" s="85">
        <v>510401</v>
      </c>
      <c r="D9" s="85">
        <f>C9+B9</f>
        <v>738481</v>
      </c>
      <c r="E9" s="85"/>
      <c r="F9" s="85">
        <v>3098748</v>
      </c>
      <c r="G9" s="85">
        <v>3875059</v>
      </c>
      <c r="H9" s="85">
        <f>G9+F9</f>
        <v>6973807</v>
      </c>
      <c r="I9" s="85"/>
      <c r="J9" s="85">
        <f>F9+B9</f>
        <v>3326828</v>
      </c>
      <c r="K9" s="85">
        <f>G9+C9</f>
        <v>4385460</v>
      </c>
      <c r="L9" s="85">
        <f>K9+J9</f>
        <v>7712288</v>
      </c>
      <c r="M9" s="85"/>
      <c r="N9" s="85">
        <v>0</v>
      </c>
      <c r="O9" s="85">
        <v>0</v>
      </c>
      <c r="P9" s="85">
        <f>O9+N9</f>
        <v>0</v>
      </c>
      <c r="Q9" s="85"/>
    </row>
    <row r="10" spans="1:19" ht="14.25" customHeight="1" x14ac:dyDescent="0.2">
      <c r="A10" s="84" t="s">
        <v>3</v>
      </c>
      <c r="B10" s="85">
        <v>0</v>
      </c>
      <c r="C10" s="85">
        <v>0</v>
      </c>
      <c r="D10" s="85">
        <f>C10+B10</f>
        <v>0</v>
      </c>
      <c r="E10" s="85"/>
      <c r="F10" s="85">
        <v>183</v>
      </c>
      <c r="G10" s="85">
        <v>0</v>
      </c>
      <c r="H10" s="85">
        <f>G10+F10</f>
        <v>183</v>
      </c>
      <c r="I10" s="85"/>
      <c r="J10" s="85">
        <f t="shared" ref="J10:K34" si="0">F10+B10</f>
        <v>183</v>
      </c>
      <c r="K10" s="85">
        <f t="shared" si="0"/>
        <v>0</v>
      </c>
      <c r="L10" s="85">
        <f>K10+J10</f>
        <v>183</v>
      </c>
      <c r="M10" s="85"/>
      <c r="N10" s="85">
        <v>0</v>
      </c>
      <c r="O10" s="85">
        <v>0</v>
      </c>
      <c r="P10" s="85">
        <f>O10+N10</f>
        <v>0</v>
      </c>
      <c r="Q10" s="85"/>
    </row>
    <row r="11" spans="1:19" ht="14.25" customHeight="1" x14ac:dyDescent="0.2">
      <c r="A11" s="84" t="s">
        <v>4</v>
      </c>
      <c r="B11" s="85">
        <v>0</v>
      </c>
      <c r="C11" s="85">
        <v>0</v>
      </c>
      <c r="D11" s="85">
        <f>C11+B11</f>
        <v>0</v>
      </c>
      <c r="E11" s="85"/>
      <c r="F11" s="85">
        <v>0</v>
      </c>
      <c r="G11" s="85">
        <v>0</v>
      </c>
      <c r="H11" s="85">
        <f>G11+F11</f>
        <v>0</v>
      </c>
      <c r="I11" s="85"/>
      <c r="J11" s="85">
        <f>F11+B11</f>
        <v>0</v>
      </c>
      <c r="K11" s="85">
        <f>G11+C11</f>
        <v>0</v>
      </c>
      <c r="L11" s="85">
        <f>K11+J11</f>
        <v>0</v>
      </c>
      <c r="M11" s="85"/>
      <c r="N11" s="85">
        <v>0</v>
      </c>
      <c r="O11" s="85">
        <v>0</v>
      </c>
      <c r="P11" s="85">
        <f>O11+N11</f>
        <v>0</v>
      </c>
      <c r="Q11" s="85"/>
    </row>
    <row r="12" spans="1:19" ht="14.25" customHeight="1" x14ac:dyDescent="0.2">
      <c r="A12" s="84" t="s">
        <v>5</v>
      </c>
      <c r="B12" s="85">
        <v>141916</v>
      </c>
      <c r="C12" s="85">
        <v>113220</v>
      </c>
      <c r="D12" s="85">
        <f t="shared" ref="D12:D34" si="1">C12+B12</f>
        <v>255136</v>
      </c>
      <c r="E12" s="85"/>
      <c r="F12" s="85">
        <v>96477</v>
      </c>
      <c r="G12" s="85">
        <v>31461</v>
      </c>
      <c r="H12" s="85">
        <f t="shared" ref="H12:H34" si="2">G12+F12</f>
        <v>127938</v>
      </c>
      <c r="I12" s="85"/>
      <c r="J12" s="85">
        <f t="shared" si="0"/>
        <v>238393</v>
      </c>
      <c r="K12" s="85">
        <f t="shared" si="0"/>
        <v>144681</v>
      </c>
      <c r="L12" s="85">
        <f t="shared" ref="L12:L34" si="3">K12+J12</f>
        <v>383074</v>
      </c>
      <c r="M12" s="85"/>
      <c r="N12" s="85">
        <v>0</v>
      </c>
      <c r="O12" s="85">
        <v>0</v>
      </c>
      <c r="P12" s="85">
        <f t="shared" ref="P12:P34" si="4">O12+N12</f>
        <v>0</v>
      </c>
      <c r="Q12" s="85"/>
    </row>
    <row r="13" spans="1:19" ht="14.25" customHeight="1" x14ac:dyDescent="0.2">
      <c r="A13" s="84" t="s">
        <v>6</v>
      </c>
      <c r="B13" s="85">
        <v>52332</v>
      </c>
      <c r="C13" s="85">
        <v>25649</v>
      </c>
      <c r="D13" s="85">
        <f t="shared" si="1"/>
        <v>77981</v>
      </c>
      <c r="E13" s="85"/>
      <c r="F13" s="85">
        <v>0</v>
      </c>
      <c r="G13" s="85">
        <v>0</v>
      </c>
      <c r="H13" s="85">
        <f t="shared" si="2"/>
        <v>0</v>
      </c>
      <c r="I13" s="85"/>
      <c r="J13" s="85">
        <f t="shared" si="0"/>
        <v>52332</v>
      </c>
      <c r="K13" s="85">
        <f t="shared" si="0"/>
        <v>25649</v>
      </c>
      <c r="L13" s="85">
        <f t="shared" si="3"/>
        <v>77981</v>
      </c>
      <c r="M13" s="85"/>
      <c r="N13" s="85">
        <v>0</v>
      </c>
      <c r="O13" s="85">
        <v>0</v>
      </c>
      <c r="P13" s="85">
        <f t="shared" si="4"/>
        <v>0</v>
      </c>
      <c r="Q13" s="85"/>
    </row>
    <row r="14" spans="1:19" ht="14.25" customHeight="1" x14ac:dyDescent="0.2">
      <c r="A14" s="84" t="s">
        <v>7</v>
      </c>
      <c r="B14" s="85">
        <v>45203</v>
      </c>
      <c r="C14" s="85">
        <v>22103</v>
      </c>
      <c r="D14" s="85">
        <f t="shared" si="1"/>
        <v>67306</v>
      </c>
      <c r="E14" s="85"/>
      <c r="F14" s="85">
        <v>0</v>
      </c>
      <c r="G14" s="85">
        <v>0</v>
      </c>
      <c r="H14" s="85">
        <f t="shared" si="2"/>
        <v>0</v>
      </c>
      <c r="I14" s="85"/>
      <c r="J14" s="85">
        <f t="shared" si="0"/>
        <v>45203</v>
      </c>
      <c r="K14" s="85">
        <f t="shared" si="0"/>
        <v>22103</v>
      </c>
      <c r="L14" s="85">
        <f t="shared" si="3"/>
        <v>67306</v>
      </c>
      <c r="M14" s="85"/>
      <c r="N14" s="85">
        <v>0</v>
      </c>
      <c r="O14" s="85">
        <v>0</v>
      </c>
      <c r="P14" s="85">
        <f t="shared" si="4"/>
        <v>0</v>
      </c>
      <c r="Q14" s="85"/>
    </row>
    <row r="15" spans="1:19" ht="14.25" customHeight="1" x14ac:dyDescent="0.2">
      <c r="A15" s="84" t="s">
        <v>8</v>
      </c>
      <c r="B15" s="85">
        <v>0</v>
      </c>
      <c r="C15" s="85">
        <v>0</v>
      </c>
      <c r="D15" s="85">
        <f t="shared" si="1"/>
        <v>0</v>
      </c>
      <c r="E15" s="85"/>
      <c r="F15" s="85">
        <v>0</v>
      </c>
      <c r="G15" s="85">
        <v>0</v>
      </c>
      <c r="H15" s="85">
        <f t="shared" si="2"/>
        <v>0</v>
      </c>
      <c r="I15" s="85"/>
      <c r="J15" s="85">
        <f t="shared" si="0"/>
        <v>0</v>
      </c>
      <c r="K15" s="85">
        <f t="shared" si="0"/>
        <v>0</v>
      </c>
      <c r="L15" s="85">
        <f t="shared" si="3"/>
        <v>0</v>
      </c>
      <c r="M15" s="85"/>
      <c r="N15" s="85">
        <v>0</v>
      </c>
      <c r="O15" s="85">
        <v>0</v>
      </c>
      <c r="P15" s="85">
        <f t="shared" si="4"/>
        <v>0</v>
      </c>
      <c r="Q15" s="85"/>
    </row>
    <row r="16" spans="1:19" ht="14.25" customHeight="1" x14ac:dyDescent="0.2">
      <c r="A16" s="84" t="s">
        <v>10</v>
      </c>
      <c r="B16" s="85">
        <v>0</v>
      </c>
      <c r="C16" s="85">
        <v>0</v>
      </c>
      <c r="D16" s="85">
        <f t="shared" si="1"/>
        <v>0</v>
      </c>
      <c r="E16" s="85"/>
      <c r="F16" s="85">
        <v>0</v>
      </c>
      <c r="G16" s="85">
        <v>0</v>
      </c>
      <c r="H16" s="85">
        <f t="shared" si="2"/>
        <v>0</v>
      </c>
      <c r="I16" s="85"/>
      <c r="J16" s="85">
        <f t="shared" si="0"/>
        <v>0</v>
      </c>
      <c r="K16" s="85">
        <f t="shared" si="0"/>
        <v>0</v>
      </c>
      <c r="L16" s="85">
        <f t="shared" si="3"/>
        <v>0</v>
      </c>
      <c r="M16" s="85"/>
      <c r="N16" s="85">
        <v>0</v>
      </c>
      <c r="O16" s="85">
        <v>0</v>
      </c>
      <c r="P16" s="85">
        <f t="shared" si="4"/>
        <v>0</v>
      </c>
      <c r="Q16" s="85"/>
    </row>
    <row r="17" spans="1:17" ht="14.25" customHeight="1" x14ac:dyDescent="0.2">
      <c r="A17" s="84" t="s">
        <v>11</v>
      </c>
      <c r="B17" s="85">
        <v>0</v>
      </c>
      <c r="C17" s="85">
        <v>10</v>
      </c>
      <c r="D17" s="85">
        <f t="shared" si="1"/>
        <v>10</v>
      </c>
      <c r="E17" s="85"/>
      <c r="F17" s="85">
        <v>0</v>
      </c>
      <c r="G17" s="85">
        <v>0</v>
      </c>
      <c r="H17" s="85">
        <f t="shared" si="2"/>
        <v>0</v>
      </c>
      <c r="I17" s="85"/>
      <c r="J17" s="85">
        <f t="shared" si="0"/>
        <v>0</v>
      </c>
      <c r="K17" s="85">
        <f t="shared" si="0"/>
        <v>10</v>
      </c>
      <c r="L17" s="85">
        <f t="shared" si="3"/>
        <v>10</v>
      </c>
      <c r="M17" s="85"/>
      <c r="N17" s="85">
        <v>0</v>
      </c>
      <c r="O17" s="85">
        <v>0</v>
      </c>
      <c r="P17" s="85">
        <f t="shared" si="4"/>
        <v>0</v>
      </c>
      <c r="Q17" s="85"/>
    </row>
    <row r="18" spans="1:17" ht="14.25" customHeight="1" x14ac:dyDescent="0.2">
      <c r="A18" s="84" t="s">
        <v>12</v>
      </c>
      <c r="B18" s="85">
        <v>0</v>
      </c>
      <c r="C18" s="85">
        <v>99519</v>
      </c>
      <c r="D18" s="85">
        <f t="shared" si="1"/>
        <v>99519</v>
      </c>
      <c r="E18" s="85"/>
      <c r="F18" s="85">
        <v>0</v>
      </c>
      <c r="G18" s="85">
        <v>0</v>
      </c>
      <c r="H18" s="85">
        <f t="shared" si="2"/>
        <v>0</v>
      </c>
      <c r="I18" s="85"/>
      <c r="J18" s="85">
        <f t="shared" si="0"/>
        <v>0</v>
      </c>
      <c r="K18" s="85">
        <f t="shared" si="0"/>
        <v>99519</v>
      </c>
      <c r="L18" s="85">
        <f t="shared" si="3"/>
        <v>99519</v>
      </c>
      <c r="M18" s="85"/>
      <c r="N18" s="85">
        <v>0</v>
      </c>
      <c r="O18" s="85">
        <v>0</v>
      </c>
      <c r="P18" s="85">
        <f t="shared" si="4"/>
        <v>0</v>
      </c>
      <c r="Q18" s="85"/>
    </row>
    <row r="19" spans="1:17" ht="14.25" customHeight="1" x14ac:dyDescent="0.2">
      <c r="A19" s="84" t="s">
        <v>13</v>
      </c>
      <c r="B19" s="85">
        <v>0</v>
      </c>
      <c r="C19" s="85">
        <v>0</v>
      </c>
      <c r="D19" s="85">
        <f t="shared" si="1"/>
        <v>0</v>
      </c>
      <c r="E19" s="85"/>
      <c r="F19" s="85">
        <v>0</v>
      </c>
      <c r="G19" s="85">
        <v>0</v>
      </c>
      <c r="H19" s="85">
        <f t="shared" si="2"/>
        <v>0</v>
      </c>
      <c r="I19" s="85"/>
      <c r="J19" s="85">
        <f t="shared" si="0"/>
        <v>0</v>
      </c>
      <c r="K19" s="85">
        <f t="shared" si="0"/>
        <v>0</v>
      </c>
      <c r="L19" s="85">
        <f t="shared" si="3"/>
        <v>0</v>
      </c>
      <c r="M19" s="85"/>
      <c r="N19" s="85">
        <v>0</v>
      </c>
      <c r="O19" s="85">
        <v>0</v>
      </c>
      <c r="P19" s="85">
        <f t="shared" si="4"/>
        <v>0</v>
      </c>
      <c r="Q19" s="85"/>
    </row>
    <row r="20" spans="1:17" ht="14.25" customHeight="1" x14ac:dyDescent="0.2">
      <c r="A20" s="86" t="s">
        <v>14</v>
      </c>
      <c r="B20" s="85">
        <v>0</v>
      </c>
      <c r="C20" s="85">
        <v>0</v>
      </c>
      <c r="D20" s="85">
        <f t="shared" si="1"/>
        <v>0</v>
      </c>
      <c r="E20" s="85"/>
      <c r="F20" s="85">
        <v>0</v>
      </c>
      <c r="G20" s="85">
        <v>0</v>
      </c>
      <c r="H20" s="85">
        <f t="shared" si="2"/>
        <v>0</v>
      </c>
      <c r="I20" s="85"/>
      <c r="J20" s="85">
        <f t="shared" si="0"/>
        <v>0</v>
      </c>
      <c r="K20" s="85">
        <f t="shared" si="0"/>
        <v>0</v>
      </c>
      <c r="L20" s="85">
        <f t="shared" si="3"/>
        <v>0</v>
      </c>
      <c r="M20" s="85"/>
      <c r="N20" s="85">
        <v>0</v>
      </c>
      <c r="O20" s="85">
        <v>0</v>
      </c>
      <c r="P20" s="85">
        <f t="shared" si="4"/>
        <v>0</v>
      </c>
      <c r="Q20" s="85"/>
    </row>
    <row r="21" spans="1:17" ht="14.25" customHeight="1" x14ac:dyDescent="0.2">
      <c r="A21" s="86" t="s">
        <v>15</v>
      </c>
      <c r="B21" s="85">
        <v>0</v>
      </c>
      <c r="C21" s="85">
        <v>0</v>
      </c>
      <c r="D21" s="85">
        <f t="shared" si="1"/>
        <v>0</v>
      </c>
      <c r="E21" s="85"/>
      <c r="F21" s="85">
        <v>0</v>
      </c>
      <c r="G21" s="85">
        <v>0</v>
      </c>
      <c r="H21" s="85">
        <f t="shared" si="2"/>
        <v>0</v>
      </c>
      <c r="I21" s="85"/>
      <c r="J21" s="85">
        <f t="shared" si="0"/>
        <v>0</v>
      </c>
      <c r="K21" s="85">
        <f t="shared" si="0"/>
        <v>0</v>
      </c>
      <c r="L21" s="85">
        <f t="shared" si="3"/>
        <v>0</v>
      </c>
      <c r="M21" s="85"/>
      <c r="N21" s="85">
        <v>0</v>
      </c>
      <c r="O21" s="85">
        <v>0</v>
      </c>
      <c r="P21" s="85">
        <f t="shared" si="4"/>
        <v>0</v>
      </c>
      <c r="Q21" s="85"/>
    </row>
    <row r="22" spans="1:17" ht="14.25" customHeight="1" x14ac:dyDescent="0.2">
      <c r="A22" s="84" t="s">
        <v>16</v>
      </c>
      <c r="B22" s="85">
        <v>0</v>
      </c>
      <c r="C22" s="85">
        <v>0</v>
      </c>
      <c r="D22" s="85">
        <f t="shared" si="1"/>
        <v>0</v>
      </c>
      <c r="E22" s="85"/>
      <c r="F22" s="85">
        <v>0</v>
      </c>
      <c r="G22" s="85">
        <v>0</v>
      </c>
      <c r="H22" s="85">
        <f t="shared" si="2"/>
        <v>0</v>
      </c>
      <c r="I22" s="85"/>
      <c r="J22" s="85">
        <f t="shared" si="0"/>
        <v>0</v>
      </c>
      <c r="K22" s="85">
        <f t="shared" si="0"/>
        <v>0</v>
      </c>
      <c r="L22" s="85">
        <f t="shared" si="3"/>
        <v>0</v>
      </c>
      <c r="M22" s="85"/>
      <c r="N22" s="85">
        <v>0</v>
      </c>
      <c r="O22" s="85">
        <v>0</v>
      </c>
      <c r="P22" s="85">
        <f t="shared" si="4"/>
        <v>0</v>
      </c>
      <c r="Q22" s="85"/>
    </row>
    <row r="23" spans="1:17" ht="14.25" customHeight="1" x14ac:dyDescent="0.2">
      <c r="A23" s="84" t="s">
        <v>17</v>
      </c>
      <c r="B23" s="85">
        <v>0</v>
      </c>
      <c r="C23" s="85">
        <v>0</v>
      </c>
      <c r="D23" s="85">
        <f t="shared" si="1"/>
        <v>0</v>
      </c>
      <c r="E23" s="85"/>
      <c r="F23" s="85">
        <v>0</v>
      </c>
      <c r="G23" s="85">
        <v>0</v>
      </c>
      <c r="H23" s="85">
        <f t="shared" si="2"/>
        <v>0</v>
      </c>
      <c r="I23" s="85"/>
      <c r="J23" s="85">
        <f t="shared" si="0"/>
        <v>0</v>
      </c>
      <c r="K23" s="85">
        <f t="shared" si="0"/>
        <v>0</v>
      </c>
      <c r="L23" s="85">
        <f t="shared" si="3"/>
        <v>0</v>
      </c>
      <c r="M23" s="85"/>
      <c r="N23" s="85">
        <v>0</v>
      </c>
      <c r="O23" s="85">
        <v>0</v>
      </c>
      <c r="P23" s="85">
        <f t="shared" si="4"/>
        <v>0</v>
      </c>
      <c r="Q23" s="85"/>
    </row>
    <row r="24" spans="1:17" ht="14.25" customHeight="1" x14ac:dyDescent="0.2">
      <c r="A24" s="84" t="s">
        <v>19</v>
      </c>
      <c r="B24" s="85">
        <v>80506</v>
      </c>
      <c r="C24" s="85">
        <v>15747</v>
      </c>
      <c r="D24" s="85">
        <f t="shared" si="1"/>
        <v>96253</v>
      </c>
      <c r="E24" s="85"/>
      <c r="F24" s="85">
        <v>0</v>
      </c>
      <c r="G24" s="85">
        <v>0</v>
      </c>
      <c r="H24" s="85">
        <f t="shared" si="2"/>
        <v>0</v>
      </c>
      <c r="I24" s="85"/>
      <c r="J24" s="85">
        <f t="shared" si="0"/>
        <v>80506</v>
      </c>
      <c r="K24" s="85">
        <f t="shared" si="0"/>
        <v>15747</v>
      </c>
      <c r="L24" s="85">
        <f t="shared" si="3"/>
        <v>96253</v>
      </c>
      <c r="M24" s="85"/>
      <c r="N24" s="85">
        <v>0</v>
      </c>
      <c r="O24" s="85">
        <v>0</v>
      </c>
      <c r="P24" s="85">
        <f t="shared" si="4"/>
        <v>0</v>
      </c>
      <c r="Q24" s="85"/>
    </row>
    <row r="25" spans="1:17" ht="14.25" customHeight="1" x14ac:dyDescent="0.2">
      <c r="A25" s="84" t="s">
        <v>20</v>
      </c>
      <c r="B25" s="85">
        <v>0</v>
      </c>
      <c r="C25" s="85">
        <v>0</v>
      </c>
      <c r="D25" s="85">
        <f t="shared" si="1"/>
        <v>0</v>
      </c>
      <c r="E25" s="85"/>
      <c r="F25" s="85">
        <v>0</v>
      </c>
      <c r="G25" s="85">
        <v>0</v>
      </c>
      <c r="H25" s="85">
        <f t="shared" si="2"/>
        <v>0</v>
      </c>
      <c r="I25" s="85"/>
      <c r="J25" s="85">
        <f t="shared" si="0"/>
        <v>0</v>
      </c>
      <c r="K25" s="85">
        <f t="shared" si="0"/>
        <v>0</v>
      </c>
      <c r="L25" s="85">
        <f t="shared" si="3"/>
        <v>0</v>
      </c>
      <c r="M25" s="85"/>
      <c r="N25" s="85">
        <v>0</v>
      </c>
      <c r="O25" s="85">
        <v>0</v>
      </c>
      <c r="P25" s="85">
        <f t="shared" si="4"/>
        <v>0</v>
      </c>
      <c r="Q25" s="85"/>
    </row>
    <row r="26" spans="1:17" ht="14.25" customHeight="1" x14ac:dyDescent="0.2">
      <c r="A26" s="84" t="s">
        <v>21</v>
      </c>
      <c r="B26" s="85">
        <v>2475</v>
      </c>
      <c r="C26" s="85">
        <v>23</v>
      </c>
      <c r="D26" s="85">
        <f t="shared" si="1"/>
        <v>2498</v>
      </c>
      <c r="E26" s="85"/>
      <c r="F26" s="85">
        <v>0</v>
      </c>
      <c r="G26" s="85">
        <v>0</v>
      </c>
      <c r="H26" s="85">
        <f t="shared" si="2"/>
        <v>0</v>
      </c>
      <c r="I26" s="85"/>
      <c r="J26" s="85">
        <f t="shared" si="0"/>
        <v>2475</v>
      </c>
      <c r="K26" s="85">
        <f t="shared" si="0"/>
        <v>23</v>
      </c>
      <c r="L26" s="85">
        <f t="shared" si="3"/>
        <v>2498</v>
      </c>
      <c r="M26" s="85"/>
      <c r="N26" s="85">
        <v>0</v>
      </c>
      <c r="O26" s="85">
        <v>0</v>
      </c>
      <c r="P26" s="85">
        <f t="shared" si="4"/>
        <v>0</v>
      </c>
      <c r="Q26" s="85"/>
    </row>
    <row r="27" spans="1:17" ht="14.25" customHeight="1" x14ac:dyDescent="0.2">
      <c r="A27" s="84" t="s">
        <v>22</v>
      </c>
      <c r="B27" s="85">
        <v>54835</v>
      </c>
      <c r="C27" s="85">
        <v>58</v>
      </c>
      <c r="D27" s="85">
        <f t="shared" si="1"/>
        <v>54893</v>
      </c>
      <c r="E27" s="85"/>
      <c r="F27" s="85">
        <v>0</v>
      </c>
      <c r="G27" s="85">
        <v>0</v>
      </c>
      <c r="H27" s="85">
        <f t="shared" si="2"/>
        <v>0</v>
      </c>
      <c r="I27" s="85"/>
      <c r="J27" s="85">
        <f t="shared" si="0"/>
        <v>54835</v>
      </c>
      <c r="K27" s="85">
        <f t="shared" si="0"/>
        <v>58</v>
      </c>
      <c r="L27" s="85">
        <f t="shared" si="3"/>
        <v>54893</v>
      </c>
      <c r="M27" s="85"/>
      <c r="N27" s="85">
        <v>0</v>
      </c>
      <c r="O27" s="85">
        <v>0</v>
      </c>
      <c r="P27" s="85">
        <f t="shared" si="4"/>
        <v>0</v>
      </c>
      <c r="Q27" s="85"/>
    </row>
    <row r="28" spans="1:17" ht="14.25" customHeight="1" x14ac:dyDescent="0.2">
      <c r="A28" s="84" t="s">
        <v>23</v>
      </c>
      <c r="B28" s="85">
        <v>5522</v>
      </c>
      <c r="C28" s="85">
        <v>3</v>
      </c>
      <c r="D28" s="85">
        <f t="shared" si="1"/>
        <v>5525</v>
      </c>
      <c r="E28" s="85"/>
      <c r="F28" s="85">
        <v>0</v>
      </c>
      <c r="G28" s="85">
        <v>0</v>
      </c>
      <c r="H28" s="85">
        <f t="shared" si="2"/>
        <v>0</v>
      </c>
      <c r="I28" s="85"/>
      <c r="J28" s="85">
        <f t="shared" si="0"/>
        <v>5522</v>
      </c>
      <c r="K28" s="85">
        <f t="shared" si="0"/>
        <v>3</v>
      </c>
      <c r="L28" s="85">
        <f t="shared" si="3"/>
        <v>5525</v>
      </c>
      <c r="M28" s="85"/>
      <c r="N28" s="85">
        <v>130</v>
      </c>
      <c r="O28" s="85">
        <v>0</v>
      </c>
      <c r="P28" s="85">
        <f t="shared" si="4"/>
        <v>130</v>
      </c>
      <c r="Q28" s="85"/>
    </row>
    <row r="29" spans="1:17" ht="14.25" customHeight="1" x14ac:dyDescent="0.2">
      <c r="A29" s="84" t="s">
        <v>24</v>
      </c>
      <c r="B29" s="85">
        <v>537846</v>
      </c>
      <c r="C29" s="85">
        <v>142366</v>
      </c>
      <c r="D29" s="85">
        <f t="shared" si="1"/>
        <v>680212</v>
      </c>
      <c r="E29" s="85"/>
      <c r="F29" s="85">
        <v>0</v>
      </c>
      <c r="G29" s="85">
        <v>0</v>
      </c>
      <c r="H29" s="85">
        <f t="shared" si="2"/>
        <v>0</v>
      </c>
      <c r="I29" s="85"/>
      <c r="J29" s="85">
        <f t="shared" si="0"/>
        <v>537846</v>
      </c>
      <c r="K29" s="85">
        <f t="shared" si="0"/>
        <v>142366</v>
      </c>
      <c r="L29" s="85">
        <f t="shared" si="3"/>
        <v>680212</v>
      </c>
      <c r="M29" s="85"/>
      <c r="N29" s="85">
        <v>0</v>
      </c>
      <c r="O29" s="85">
        <v>0</v>
      </c>
      <c r="P29" s="85">
        <f t="shared" si="4"/>
        <v>0</v>
      </c>
      <c r="Q29" s="85"/>
    </row>
    <row r="30" spans="1:17" ht="14.25" customHeight="1" x14ac:dyDescent="0.2">
      <c r="A30" s="84" t="s">
        <v>25</v>
      </c>
      <c r="B30" s="85">
        <v>165553</v>
      </c>
      <c r="C30" s="85">
        <v>1486</v>
      </c>
      <c r="D30" s="85">
        <f t="shared" si="1"/>
        <v>167039</v>
      </c>
      <c r="E30" s="85"/>
      <c r="F30" s="85">
        <v>0</v>
      </c>
      <c r="G30" s="85">
        <v>0</v>
      </c>
      <c r="H30" s="85">
        <f t="shared" si="2"/>
        <v>0</v>
      </c>
      <c r="I30" s="85"/>
      <c r="J30" s="85">
        <f t="shared" si="0"/>
        <v>165553</v>
      </c>
      <c r="K30" s="85">
        <f t="shared" si="0"/>
        <v>1486</v>
      </c>
      <c r="L30" s="85">
        <f t="shared" si="3"/>
        <v>167039</v>
      </c>
      <c r="M30" s="85"/>
      <c r="N30" s="85">
        <v>0</v>
      </c>
      <c r="O30" s="85">
        <v>0</v>
      </c>
      <c r="P30" s="85">
        <f t="shared" si="4"/>
        <v>0</v>
      </c>
      <c r="Q30" s="85"/>
    </row>
    <row r="31" spans="1:17" ht="14.25" customHeight="1" x14ac:dyDescent="0.2">
      <c r="A31" s="84" t="s">
        <v>26</v>
      </c>
      <c r="B31" s="85">
        <v>0</v>
      </c>
      <c r="C31" s="85">
        <v>0</v>
      </c>
      <c r="D31" s="85">
        <f t="shared" si="1"/>
        <v>0</v>
      </c>
      <c r="E31" s="85"/>
      <c r="F31" s="85">
        <v>0</v>
      </c>
      <c r="G31" s="85">
        <v>0</v>
      </c>
      <c r="H31" s="85">
        <f t="shared" si="2"/>
        <v>0</v>
      </c>
      <c r="I31" s="85"/>
      <c r="J31" s="85">
        <f t="shared" si="0"/>
        <v>0</v>
      </c>
      <c r="K31" s="85">
        <f t="shared" si="0"/>
        <v>0</v>
      </c>
      <c r="L31" s="85">
        <f t="shared" si="3"/>
        <v>0</v>
      </c>
      <c r="M31" s="85"/>
      <c r="N31" s="85">
        <v>0</v>
      </c>
      <c r="O31" s="85">
        <v>0</v>
      </c>
      <c r="P31" s="85">
        <f t="shared" si="4"/>
        <v>0</v>
      </c>
      <c r="Q31" s="85"/>
    </row>
    <row r="32" spans="1:17" ht="14.25" customHeight="1" x14ac:dyDescent="0.2">
      <c r="A32" s="84" t="s">
        <v>27</v>
      </c>
      <c r="B32" s="85">
        <v>1293</v>
      </c>
      <c r="C32" s="85">
        <v>10355</v>
      </c>
      <c r="D32" s="85">
        <f t="shared" si="1"/>
        <v>11648</v>
      </c>
      <c r="E32" s="85"/>
      <c r="F32" s="85">
        <v>0</v>
      </c>
      <c r="G32" s="85">
        <v>0</v>
      </c>
      <c r="H32" s="85">
        <f t="shared" si="2"/>
        <v>0</v>
      </c>
      <c r="I32" s="85"/>
      <c r="J32" s="85">
        <f t="shared" si="0"/>
        <v>1293</v>
      </c>
      <c r="K32" s="85">
        <f t="shared" si="0"/>
        <v>10355</v>
      </c>
      <c r="L32" s="85">
        <f t="shared" si="3"/>
        <v>11648</v>
      </c>
      <c r="M32" s="85"/>
      <c r="N32" s="85">
        <v>0</v>
      </c>
      <c r="O32" s="85">
        <v>0</v>
      </c>
      <c r="P32" s="85">
        <f t="shared" si="4"/>
        <v>0</v>
      </c>
      <c r="Q32" s="85"/>
    </row>
    <row r="33" spans="1:19" ht="14.25" customHeight="1" x14ac:dyDescent="0.2">
      <c r="A33" s="84" t="s">
        <v>28</v>
      </c>
      <c r="B33" s="85">
        <v>0</v>
      </c>
      <c r="C33" s="85">
        <v>0</v>
      </c>
      <c r="D33" s="85">
        <f t="shared" si="1"/>
        <v>0</v>
      </c>
      <c r="E33" s="85"/>
      <c r="F33" s="85">
        <v>0</v>
      </c>
      <c r="G33" s="85">
        <v>0</v>
      </c>
      <c r="H33" s="85">
        <f t="shared" si="2"/>
        <v>0</v>
      </c>
      <c r="I33" s="85"/>
      <c r="J33" s="85">
        <f t="shared" si="0"/>
        <v>0</v>
      </c>
      <c r="K33" s="85">
        <f t="shared" si="0"/>
        <v>0</v>
      </c>
      <c r="L33" s="85">
        <f t="shared" si="3"/>
        <v>0</v>
      </c>
      <c r="M33" s="85"/>
      <c r="N33" s="85">
        <v>0</v>
      </c>
      <c r="O33" s="85">
        <v>0</v>
      </c>
      <c r="P33" s="85">
        <f t="shared" si="4"/>
        <v>0</v>
      </c>
      <c r="Q33" s="85"/>
    </row>
    <row r="34" spans="1:19" ht="14.25" customHeight="1" x14ac:dyDescent="0.2">
      <c r="A34" s="84" t="s">
        <v>29</v>
      </c>
      <c r="B34" s="85">
        <v>2</v>
      </c>
      <c r="C34" s="85">
        <v>501</v>
      </c>
      <c r="D34" s="85">
        <f t="shared" si="1"/>
        <v>503</v>
      </c>
      <c r="E34" s="85"/>
      <c r="F34" s="85">
        <v>0</v>
      </c>
      <c r="G34" s="85">
        <v>0</v>
      </c>
      <c r="H34" s="85">
        <f t="shared" si="2"/>
        <v>0</v>
      </c>
      <c r="I34" s="85"/>
      <c r="J34" s="85">
        <f t="shared" si="0"/>
        <v>2</v>
      </c>
      <c r="K34" s="85">
        <f t="shared" si="0"/>
        <v>501</v>
      </c>
      <c r="L34" s="85">
        <f t="shared" si="3"/>
        <v>503</v>
      </c>
      <c r="M34" s="85"/>
      <c r="N34" s="85">
        <v>0</v>
      </c>
      <c r="O34" s="85">
        <v>0</v>
      </c>
      <c r="P34" s="85">
        <f t="shared" si="4"/>
        <v>0</v>
      </c>
      <c r="Q34" s="85"/>
    </row>
    <row r="35" spans="1:19" ht="24.95" customHeight="1" x14ac:dyDescent="0.2">
      <c r="A35" s="92" t="s">
        <v>63</v>
      </c>
      <c r="B35" s="87">
        <f>SUM(B9:B12)+SUM(B15:B23)</f>
        <v>369996</v>
      </c>
      <c r="C35" s="87">
        <f>SUM(C9:C12)+SUM(C15:C23)</f>
        <v>723150</v>
      </c>
      <c r="D35" s="87">
        <f>SUM(D9:D12)+SUM(D15:D23)</f>
        <v>1093146</v>
      </c>
      <c r="E35" s="87"/>
      <c r="F35" s="87">
        <f>SUM(F9:F12)+SUM(F15:F23)</f>
        <v>3195408</v>
      </c>
      <c r="G35" s="87">
        <f>SUM(G9:G12)+SUM(G15:G23)</f>
        <v>3906520</v>
      </c>
      <c r="H35" s="87">
        <f>SUM(H9:H12)+SUM(H15:H23)</f>
        <v>7101928</v>
      </c>
      <c r="I35" s="87"/>
      <c r="J35" s="87">
        <f>SUM(J9:J12)+SUM(J15:J23)</f>
        <v>3565404</v>
      </c>
      <c r="K35" s="87">
        <f>SUM(K9:K12)+SUM(K15:K23)</f>
        <v>4629670</v>
      </c>
      <c r="L35" s="87">
        <f>SUM(L9:L12)+SUM(L15:L23)</f>
        <v>8195074</v>
      </c>
      <c r="M35" s="87"/>
      <c r="N35" s="93">
        <f>SUM(N9:N12)+SUM(N15:N23)</f>
        <v>0</v>
      </c>
      <c r="O35" s="93">
        <f>SUM(O9:O12)+SUM(O15:O23)</f>
        <v>0</v>
      </c>
      <c r="P35" s="93">
        <f>SUM(P9:P12)+SUM(P15:P23)</f>
        <v>0</v>
      </c>
      <c r="Q35" s="87"/>
    </row>
    <row r="36" spans="1:19" ht="14.25" customHeight="1" x14ac:dyDescent="0.2">
      <c r="A36" s="84" t="s">
        <v>30</v>
      </c>
      <c r="B36" s="106">
        <f>+B13+SUM(B24:B27)+B33</f>
        <v>190148</v>
      </c>
      <c r="C36" s="106">
        <f>+C13+SUM(C24:C27)+C33</f>
        <v>41477</v>
      </c>
      <c r="D36" s="106">
        <f>+D13+SUM(D24:D27)+D33</f>
        <v>231625</v>
      </c>
      <c r="E36" s="106"/>
      <c r="F36" s="106">
        <f>+F13+SUM(F24:F27)+F33</f>
        <v>0</v>
      </c>
      <c r="G36" s="106">
        <f>+G13+SUM(G24:G27)+G33</f>
        <v>0</v>
      </c>
      <c r="H36" s="106">
        <f>+H13+SUM(H24:H27)+H33</f>
        <v>0</v>
      </c>
      <c r="I36" s="106"/>
      <c r="J36" s="106">
        <f>+J13+SUM(J24:J27)+J33</f>
        <v>190148</v>
      </c>
      <c r="K36" s="106">
        <f>+K13+SUM(K24:K27)+K33</f>
        <v>41477</v>
      </c>
      <c r="L36" s="106">
        <f>+L13+SUM(L24:L27)+L33</f>
        <v>231625</v>
      </c>
      <c r="M36" s="106"/>
      <c r="N36" s="106">
        <f>+N13+SUM(N24:N27)+N33</f>
        <v>0</v>
      </c>
      <c r="O36" s="106">
        <f>+O13+SUM(O24:O27)+O33</f>
        <v>0</v>
      </c>
      <c r="P36" s="106">
        <f>+P13+SUM(P24:P27)+P33</f>
        <v>0</v>
      </c>
      <c r="Q36" s="88"/>
    </row>
    <row r="37" spans="1:19" ht="14.25" customHeight="1" x14ac:dyDescent="0.2">
      <c r="A37" s="84" t="s">
        <v>31</v>
      </c>
      <c r="B37" s="94">
        <f t="shared" ref="B37:P37" si="5">+B14+SUM(B28:B32)+B34</f>
        <v>755419</v>
      </c>
      <c r="C37" s="94">
        <f t="shared" si="5"/>
        <v>176814</v>
      </c>
      <c r="D37" s="94">
        <f t="shared" si="5"/>
        <v>932233</v>
      </c>
      <c r="E37" s="94">
        <f t="shared" si="5"/>
        <v>0</v>
      </c>
      <c r="F37" s="94">
        <f t="shared" si="5"/>
        <v>0</v>
      </c>
      <c r="G37" s="94">
        <f t="shared" si="5"/>
        <v>0</v>
      </c>
      <c r="H37" s="94">
        <f t="shared" si="5"/>
        <v>0</v>
      </c>
      <c r="I37" s="94">
        <f t="shared" si="5"/>
        <v>0</v>
      </c>
      <c r="J37" s="94">
        <f t="shared" si="5"/>
        <v>755419</v>
      </c>
      <c r="K37" s="94">
        <f t="shared" si="5"/>
        <v>176814</v>
      </c>
      <c r="L37" s="94">
        <f t="shared" si="5"/>
        <v>932233</v>
      </c>
      <c r="M37" s="94">
        <f t="shared" si="5"/>
        <v>0</v>
      </c>
      <c r="N37" s="94">
        <f t="shared" si="5"/>
        <v>130</v>
      </c>
      <c r="O37" s="106">
        <f t="shared" si="5"/>
        <v>0</v>
      </c>
      <c r="P37" s="94">
        <f t="shared" si="5"/>
        <v>130</v>
      </c>
      <c r="Q37" s="89"/>
    </row>
    <row r="38" spans="1:19" ht="24.95" customHeight="1" x14ac:dyDescent="0.2">
      <c r="A38" s="84" t="s">
        <v>53</v>
      </c>
      <c r="B38" s="90">
        <f t="shared" ref="B38:P38" si="6">SUM(B35:B37)</f>
        <v>1315563</v>
      </c>
      <c r="C38" s="90">
        <f t="shared" si="6"/>
        <v>941441</v>
      </c>
      <c r="D38" s="90">
        <f t="shared" si="6"/>
        <v>2257004</v>
      </c>
      <c r="E38" s="90"/>
      <c r="F38" s="90">
        <f t="shared" si="6"/>
        <v>3195408</v>
      </c>
      <c r="G38" s="90">
        <f t="shared" si="6"/>
        <v>3906520</v>
      </c>
      <c r="H38" s="90">
        <f t="shared" si="6"/>
        <v>7101928</v>
      </c>
      <c r="I38" s="90"/>
      <c r="J38" s="90">
        <f t="shared" si="6"/>
        <v>4510971</v>
      </c>
      <c r="K38" s="90">
        <f t="shared" si="6"/>
        <v>4847961</v>
      </c>
      <c r="L38" s="90">
        <f t="shared" si="6"/>
        <v>9358932</v>
      </c>
      <c r="M38" s="90"/>
      <c r="N38" s="90">
        <f t="shared" si="6"/>
        <v>130</v>
      </c>
      <c r="O38" s="85">
        <f t="shared" si="6"/>
        <v>0</v>
      </c>
      <c r="P38" s="90">
        <f t="shared" si="6"/>
        <v>130</v>
      </c>
      <c r="Q38" s="91"/>
    </row>
    <row r="39" spans="1:19" s="12" customFormat="1" ht="12" customHeight="1" x14ac:dyDescent="0.2">
      <c r="A39" s="6"/>
      <c r="S39" s="32"/>
    </row>
    <row r="40" spans="1:19" x14ac:dyDescent="0.2">
      <c r="A40" s="6" t="s">
        <v>56</v>
      </c>
      <c r="B40" s="8"/>
      <c r="C40" s="8"/>
      <c r="D40" s="8"/>
    </row>
    <row r="41" spans="1:19" ht="12.6" customHeight="1" x14ac:dyDescent="0.2">
      <c r="A41" s="15"/>
      <c r="B41" s="33"/>
      <c r="C41" s="33"/>
      <c r="D41" s="33"/>
      <c r="E41" s="33"/>
      <c r="F41" s="33"/>
      <c r="G41" s="33"/>
      <c r="H41" s="33"/>
      <c r="I41" s="15"/>
      <c r="K41" s="33"/>
      <c r="L41" s="34"/>
      <c r="M41" s="12"/>
      <c r="N41" s="35"/>
      <c r="O41" s="35"/>
    </row>
    <row r="42" spans="1:19" ht="12.6" customHeight="1" x14ac:dyDescent="0.2">
      <c r="A42" s="15"/>
      <c r="B42" s="33"/>
      <c r="C42" s="33"/>
      <c r="D42" s="33"/>
      <c r="E42" s="33"/>
      <c r="F42" s="33"/>
      <c r="G42" s="33"/>
      <c r="H42" s="33"/>
      <c r="I42" s="15"/>
      <c r="K42" s="33"/>
      <c r="L42" s="34"/>
      <c r="M42" s="12"/>
      <c r="N42" s="35"/>
      <c r="O42" s="35"/>
    </row>
    <row r="43" spans="1:19" ht="12.6" customHeight="1" x14ac:dyDescent="0.2">
      <c r="A43" s="15"/>
      <c r="B43" s="33"/>
      <c r="C43" s="33"/>
      <c r="D43" s="33"/>
      <c r="E43" s="33"/>
      <c r="F43" s="33"/>
      <c r="G43" s="33"/>
      <c r="H43" s="33"/>
      <c r="I43" s="15"/>
      <c r="K43" s="33"/>
      <c r="L43" s="34"/>
      <c r="M43" s="12"/>
      <c r="N43" s="35"/>
      <c r="O43" s="35"/>
    </row>
    <row r="44" spans="1:19" ht="12.6" customHeight="1" x14ac:dyDescent="0.2">
      <c r="A44" s="15"/>
      <c r="B44" s="15"/>
      <c r="C44" s="15"/>
      <c r="D44" s="15"/>
      <c r="E44" s="15"/>
      <c r="F44" s="15"/>
      <c r="G44" s="15"/>
      <c r="H44" s="15"/>
      <c r="I44" s="15"/>
      <c r="K44" s="15"/>
      <c r="L44" s="34"/>
      <c r="M44" s="12"/>
      <c r="N44" s="12"/>
      <c r="O44" s="12"/>
    </row>
    <row r="45" spans="1:19" ht="12.6" customHeight="1" x14ac:dyDescent="0.2">
      <c r="A45" s="36"/>
      <c r="B45" s="37"/>
      <c r="C45" s="37"/>
      <c r="D45" s="37"/>
      <c r="E45" s="36"/>
      <c r="F45" s="37"/>
      <c r="G45" s="37"/>
      <c r="H45" s="37"/>
      <c r="I45" s="36"/>
      <c r="K45" s="37"/>
      <c r="L45" s="38"/>
      <c r="M45" s="12"/>
      <c r="N45" s="37"/>
      <c r="O45" s="37"/>
    </row>
    <row r="46" spans="1:19" ht="12.6" customHeight="1" x14ac:dyDescent="0.2">
      <c r="A46" s="15"/>
      <c r="B46" s="39"/>
      <c r="C46" s="39"/>
      <c r="D46" s="39"/>
      <c r="E46" s="33"/>
      <c r="F46" s="39"/>
      <c r="G46" s="39"/>
      <c r="H46" s="39"/>
      <c r="I46" s="15"/>
      <c r="K46" s="15"/>
      <c r="L46" s="34"/>
      <c r="M46" s="12"/>
      <c r="N46" s="40"/>
      <c r="O46" s="40"/>
    </row>
    <row r="47" spans="1:19" ht="12.6" customHeight="1" x14ac:dyDescent="0.2">
      <c r="A47" s="15"/>
      <c r="B47" s="15"/>
      <c r="C47" s="15"/>
      <c r="D47" s="15"/>
      <c r="E47" s="15"/>
      <c r="F47" s="15"/>
      <c r="G47" s="15"/>
      <c r="H47" s="15"/>
      <c r="I47" s="15"/>
      <c r="K47" s="15"/>
      <c r="L47" s="34"/>
      <c r="M47" s="12"/>
      <c r="N47" s="12"/>
      <c r="O47" s="12"/>
    </row>
    <row r="48" spans="1:19" ht="12.6" customHeight="1" x14ac:dyDescent="0.2">
      <c r="A48" s="15"/>
      <c r="B48" s="34"/>
      <c r="C48" s="34"/>
      <c r="D48" s="34"/>
      <c r="E48" s="34"/>
      <c r="F48" s="34"/>
      <c r="G48" s="34"/>
      <c r="H48" s="34"/>
      <c r="I48" s="34"/>
      <c r="K48" s="34"/>
      <c r="L48" s="34"/>
      <c r="M48" s="12"/>
      <c r="N48" s="41"/>
      <c r="O48" s="42"/>
    </row>
  </sheetData>
  <mergeCells count="20">
    <mergeCell ref="H6:H8"/>
    <mergeCell ref="L6:L8"/>
    <mergeCell ref="N6:N8"/>
    <mergeCell ref="O6:O8"/>
    <mergeCell ref="A1:Q1"/>
    <mergeCell ref="A2:Q2"/>
    <mergeCell ref="P3:Q3"/>
    <mergeCell ref="A4:A8"/>
    <mergeCell ref="B4:D5"/>
    <mergeCell ref="F4:H5"/>
    <mergeCell ref="J4:L5"/>
    <mergeCell ref="N4:P5"/>
    <mergeCell ref="B6:B8"/>
    <mergeCell ref="C6:C8"/>
    <mergeCell ref="P6:P8"/>
    <mergeCell ref="J6:J8"/>
    <mergeCell ref="K6:K8"/>
    <mergeCell ref="D6:D8"/>
    <mergeCell ref="F6:F8"/>
    <mergeCell ref="G6:G8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opLeftCell="A16" zoomScaleNormal="100" zoomScaleSheetLayoutView="100" workbookViewId="0">
      <selection activeCell="B36" sqref="B36:Q37"/>
    </sheetView>
  </sheetViews>
  <sheetFormatPr defaultRowHeight="12.75" x14ac:dyDescent="0.2"/>
  <cols>
    <col min="1" max="1" width="23.7109375" style="32" customWidth="1"/>
    <col min="2" max="4" width="15.7109375" style="32" customWidth="1"/>
    <col min="5" max="5" width="0.85546875" style="32" customWidth="1"/>
    <col min="6" max="8" width="15.7109375" style="32" customWidth="1"/>
    <col min="9" max="9" width="0.85546875" style="32" customWidth="1"/>
    <col min="10" max="12" width="15.7109375" style="32" customWidth="1"/>
    <col min="13" max="13" width="0.85546875" style="32" customWidth="1"/>
    <col min="14" max="14" width="15.7109375" style="32" customWidth="1"/>
    <col min="15" max="15" width="18.28515625" style="32" customWidth="1"/>
    <col min="16" max="16" width="15.7109375" style="32" customWidth="1"/>
    <col min="17" max="17" width="1.28515625" style="32" customWidth="1"/>
    <col min="18" max="18" width="9.140625" style="32"/>
    <col min="19" max="19" width="12.5703125" style="32" customWidth="1"/>
    <col min="20" max="16384" width="9.140625" style="32"/>
  </cols>
  <sheetData>
    <row r="1" spans="1:19" s="12" customFormat="1" ht="13.15" customHeight="1" x14ac:dyDescent="0.2">
      <c r="A1" s="126" t="s">
        <v>93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</row>
    <row r="2" spans="1:19" s="12" customFormat="1" ht="11.25" customHeight="1" x14ac:dyDescent="0.2">
      <c r="A2" s="127" t="s">
        <v>94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</row>
    <row r="3" spans="1:19" ht="11.25" customHeight="1" x14ac:dyDescent="0.2">
      <c r="P3" s="128" t="s">
        <v>33</v>
      </c>
      <c r="Q3" s="128"/>
    </row>
    <row r="4" spans="1:19" ht="12.6" customHeight="1" x14ac:dyDescent="0.2">
      <c r="A4" s="129" t="s">
        <v>44</v>
      </c>
      <c r="B4" s="129" t="s">
        <v>45</v>
      </c>
      <c r="C4" s="130"/>
      <c r="D4" s="130"/>
      <c r="E4" s="82"/>
      <c r="F4" s="131" t="s">
        <v>46</v>
      </c>
      <c r="G4" s="132"/>
      <c r="H4" s="132"/>
      <c r="I4" s="82"/>
      <c r="J4" s="129" t="s">
        <v>47</v>
      </c>
      <c r="K4" s="130"/>
      <c r="L4" s="130"/>
      <c r="M4" s="82"/>
      <c r="N4" s="129" t="s">
        <v>48</v>
      </c>
      <c r="O4" s="129"/>
      <c r="P4" s="129"/>
      <c r="Q4" s="83"/>
      <c r="S4" s="12"/>
    </row>
    <row r="5" spans="1:19" ht="12.6" customHeight="1" x14ac:dyDescent="0.2">
      <c r="A5" s="129"/>
      <c r="B5" s="130"/>
      <c r="C5" s="130"/>
      <c r="D5" s="130"/>
      <c r="E5" s="82"/>
      <c r="F5" s="133"/>
      <c r="G5" s="133"/>
      <c r="H5" s="133"/>
      <c r="I5" s="82"/>
      <c r="J5" s="130"/>
      <c r="K5" s="130"/>
      <c r="L5" s="130"/>
      <c r="M5" s="82"/>
      <c r="N5" s="129"/>
      <c r="O5" s="129"/>
      <c r="P5" s="129"/>
      <c r="Q5" s="83"/>
    </row>
    <row r="6" spans="1:19" ht="12.6" customHeight="1" x14ac:dyDescent="0.2">
      <c r="A6" s="129"/>
      <c r="B6" s="134" t="s">
        <v>67</v>
      </c>
      <c r="C6" s="134" t="s">
        <v>64</v>
      </c>
      <c r="D6" s="134" t="s">
        <v>51</v>
      </c>
      <c r="E6" s="83"/>
      <c r="F6" s="134" t="s">
        <v>67</v>
      </c>
      <c r="G6" s="135" t="s">
        <v>64</v>
      </c>
      <c r="H6" s="135" t="s">
        <v>51</v>
      </c>
      <c r="I6" s="83"/>
      <c r="J6" s="134" t="s">
        <v>67</v>
      </c>
      <c r="K6" s="134" t="s">
        <v>64</v>
      </c>
      <c r="L6" s="134" t="s">
        <v>51</v>
      </c>
      <c r="M6" s="83"/>
      <c r="N6" s="134" t="s">
        <v>65</v>
      </c>
      <c r="O6" s="134" t="s">
        <v>66</v>
      </c>
      <c r="P6" s="134" t="s">
        <v>51</v>
      </c>
      <c r="Q6" s="83"/>
    </row>
    <row r="7" spans="1:19" ht="12.6" customHeight="1" x14ac:dyDescent="0.2">
      <c r="A7" s="129"/>
      <c r="B7" s="129"/>
      <c r="C7" s="129"/>
      <c r="D7" s="129"/>
      <c r="E7" s="83"/>
      <c r="F7" s="129"/>
      <c r="G7" s="135"/>
      <c r="H7" s="135"/>
      <c r="I7" s="83"/>
      <c r="J7" s="129"/>
      <c r="K7" s="129"/>
      <c r="L7" s="129"/>
      <c r="M7" s="83"/>
      <c r="N7" s="129"/>
      <c r="O7" s="129"/>
      <c r="P7" s="129"/>
      <c r="Q7" s="83"/>
    </row>
    <row r="8" spans="1:19" ht="12.6" customHeight="1" x14ac:dyDescent="0.2">
      <c r="A8" s="129"/>
      <c r="B8" s="129"/>
      <c r="C8" s="129"/>
      <c r="D8" s="129"/>
      <c r="E8" s="83"/>
      <c r="F8" s="129"/>
      <c r="G8" s="134"/>
      <c r="H8" s="134"/>
      <c r="I8" s="83"/>
      <c r="J8" s="129"/>
      <c r="K8" s="129"/>
      <c r="L8" s="129"/>
      <c r="M8" s="83"/>
      <c r="N8" s="129"/>
      <c r="O8" s="129"/>
      <c r="P8" s="129"/>
      <c r="Q8" s="83"/>
    </row>
    <row r="9" spans="1:19" ht="14.25" customHeight="1" x14ac:dyDescent="0.2">
      <c r="A9" s="84" t="s">
        <v>2</v>
      </c>
      <c r="B9" s="85">
        <v>257364</v>
      </c>
      <c r="C9" s="85">
        <v>562286</v>
      </c>
      <c r="D9" s="85">
        <f>C9+B9</f>
        <v>819650</v>
      </c>
      <c r="E9" s="85"/>
      <c r="F9" s="85">
        <v>3037933</v>
      </c>
      <c r="G9" s="85">
        <v>2925337</v>
      </c>
      <c r="H9" s="85">
        <f>G9+F9</f>
        <v>5963270</v>
      </c>
      <c r="I9" s="85"/>
      <c r="J9" s="85">
        <f>F9+B9</f>
        <v>3295297</v>
      </c>
      <c r="K9" s="85">
        <f>G9+C9</f>
        <v>3487623</v>
      </c>
      <c r="L9" s="85">
        <f>K9+J9</f>
        <v>6782920</v>
      </c>
      <c r="M9" s="85"/>
      <c r="N9" s="85">
        <v>0</v>
      </c>
      <c r="O9" s="85">
        <v>0</v>
      </c>
      <c r="P9" s="85">
        <f>O9+N9</f>
        <v>0</v>
      </c>
      <c r="Q9" s="85"/>
    </row>
    <row r="10" spans="1:19" ht="14.25" customHeight="1" x14ac:dyDescent="0.2">
      <c r="A10" s="84" t="s">
        <v>3</v>
      </c>
      <c r="B10" s="85">
        <v>0</v>
      </c>
      <c r="C10" s="85">
        <v>0</v>
      </c>
      <c r="D10" s="85">
        <f>C10+B10</f>
        <v>0</v>
      </c>
      <c r="E10" s="85"/>
      <c r="F10" s="85">
        <v>0</v>
      </c>
      <c r="G10" s="85">
        <v>0</v>
      </c>
      <c r="H10" s="85">
        <f>G10+F10</f>
        <v>0</v>
      </c>
      <c r="I10" s="85"/>
      <c r="J10" s="85">
        <f t="shared" ref="J10:K34" si="0">F10+B10</f>
        <v>0</v>
      </c>
      <c r="K10" s="85">
        <f t="shared" si="0"/>
        <v>0</v>
      </c>
      <c r="L10" s="85">
        <f>K10+J10</f>
        <v>0</v>
      </c>
      <c r="M10" s="85"/>
      <c r="N10" s="85">
        <v>0</v>
      </c>
      <c r="O10" s="85">
        <v>0</v>
      </c>
      <c r="P10" s="85">
        <f>O10+N10</f>
        <v>0</v>
      </c>
      <c r="Q10" s="85"/>
    </row>
    <row r="11" spans="1:19" ht="14.25" customHeight="1" x14ac:dyDescent="0.2">
      <c r="A11" s="84" t="s">
        <v>4</v>
      </c>
      <c r="B11" s="85">
        <v>214</v>
      </c>
      <c r="C11" s="85">
        <v>160</v>
      </c>
      <c r="D11" s="85">
        <f>C11+B11</f>
        <v>374</v>
      </c>
      <c r="E11" s="85"/>
      <c r="F11" s="85">
        <v>6</v>
      </c>
      <c r="G11" s="85">
        <v>25</v>
      </c>
      <c r="H11" s="85">
        <f>G11+F11</f>
        <v>31</v>
      </c>
      <c r="I11" s="85"/>
      <c r="J11" s="85">
        <f>F11+B11</f>
        <v>220</v>
      </c>
      <c r="K11" s="85">
        <f>G11+C11</f>
        <v>185</v>
      </c>
      <c r="L11" s="85">
        <f>K11+J11</f>
        <v>405</v>
      </c>
      <c r="M11" s="85"/>
      <c r="N11" s="85">
        <v>0</v>
      </c>
      <c r="O11" s="85">
        <v>0</v>
      </c>
      <c r="P11" s="85">
        <f>O11+N11</f>
        <v>0</v>
      </c>
      <c r="Q11" s="85"/>
    </row>
    <row r="12" spans="1:19" ht="14.25" customHeight="1" x14ac:dyDescent="0.2">
      <c r="A12" s="84" t="s">
        <v>5</v>
      </c>
      <c r="B12" s="85">
        <v>147805</v>
      </c>
      <c r="C12" s="85">
        <v>127036</v>
      </c>
      <c r="D12" s="85">
        <f t="shared" ref="D12:D34" si="1">C12+B12</f>
        <v>274841</v>
      </c>
      <c r="E12" s="85"/>
      <c r="F12" s="85">
        <v>109026</v>
      </c>
      <c r="G12" s="85">
        <v>4747</v>
      </c>
      <c r="H12" s="85">
        <f t="shared" ref="H12:H34" si="2">G12+F12</f>
        <v>113773</v>
      </c>
      <c r="I12" s="85"/>
      <c r="J12" s="85">
        <f t="shared" si="0"/>
        <v>256831</v>
      </c>
      <c r="K12" s="85">
        <f t="shared" si="0"/>
        <v>131783</v>
      </c>
      <c r="L12" s="85">
        <f t="shared" ref="L12:L34" si="3">K12+J12</f>
        <v>388614</v>
      </c>
      <c r="M12" s="85"/>
      <c r="N12" s="85">
        <v>0</v>
      </c>
      <c r="O12" s="85">
        <v>0</v>
      </c>
      <c r="P12" s="85">
        <f t="shared" ref="P12:P34" si="4">O12+N12</f>
        <v>0</v>
      </c>
      <c r="Q12" s="85"/>
    </row>
    <row r="13" spans="1:19" ht="14.25" customHeight="1" x14ac:dyDescent="0.2">
      <c r="A13" s="84" t="s">
        <v>6</v>
      </c>
      <c r="B13" s="85">
        <v>76563</v>
      </c>
      <c r="C13" s="85">
        <v>28796</v>
      </c>
      <c r="D13" s="85">
        <f t="shared" si="1"/>
        <v>105359</v>
      </c>
      <c r="E13" s="85"/>
      <c r="F13" s="85">
        <v>2</v>
      </c>
      <c r="G13" s="85">
        <v>0</v>
      </c>
      <c r="H13" s="85">
        <f t="shared" si="2"/>
        <v>2</v>
      </c>
      <c r="I13" s="85"/>
      <c r="J13" s="85">
        <f t="shared" si="0"/>
        <v>76565</v>
      </c>
      <c r="K13" s="85">
        <f t="shared" si="0"/>
        <v>28796</v>
      </c>
      <c r="L13" s="85">
        <f t="shared" si="3"/>
        <v>105361</v>
      </c>
      <c r="M13" s="85"/>
      <c r="N13" s="85">
        <v>0</v>
      </c>
      <c r="O13" s="85">
        <v>0</v>
      </c>
      <c r="P13" s="85">
        <f t="shared" si="4"/>
        <v>0</v>
      </c>
      <c r="Q13" s="85"/>
    </row>
    <row r="14" spans="1:19" ht="14.25" customHeight="1" x14ac:dyDescent="0.2">
      <c r="A14" s="84" t="s">
        <v>7</v>
      </c>
      <c r="B14" s="85">
        <v>37940</v>
      </c>
      <c r="C14" s="85">
        <v>15696</v>
      </c>
      <c r="D14" s="85">
        <f t="shared" si="1"/>
        <v>53636</v>
      </c>
      <c r="E14" s="85"/>
      <c r="F14" s="85">
        <v>0</v>
      </c>
      <c r="G14" s="85">
        <v>0</v>
      </c>
      <c r="H14" s="85">
        <f t="shared" si="2"/>
        <v>0</v>
      </c>
      <c r="I14" s="85"/>
      <c r="J14" s="85">
        <f t="shared" si="0"/>
        <v>37940</v>
      </c>
      <c r="K14" s="85">
        <f t="shared" si="0"/>
        <v>15696</v>
      </c>
      <c r="L14" s="85">
        <f t="shared" si="3"/>
        <v>53636</v>
      </c>
      <c r="M14" s="85"/>
      <c r="N14" s="85">
        <v>0</v>
      </c>
      <c r="O14" s="85">
        <v>0</v>
      </c>
      <c r="P14" s="85">
        <f t="shared" si="4"/>
        <v>0</v>
      </c>
      <c r="Q14" s="85"/>
    </row>
    <row r="15" spans="1:19" ht="14.25" customHeight="1" x14ac:dyDescent="0.2">
      <c r="A15" s="84" t="s">
        <v>8</v>
      </c>
      <c r="B15" s="85">
        <v>90</v>
      </c>
      <c r="C15" s="85">
        <v>440</v>
      </c>
      <c r="D15" s="85">
        <f t="shared" si="1"/>
        <v>530</v>
      </c>
      <c r="E15" s="85"/>
      <c r="F15" s="85">
        <v>0</v>
      </c>
      <c r="G15" s="85">
        <v>0</v>
      </c>
      <c r="H15" s="85">
        <f t="shared" si="2"/>
        <v>0</v>
      </c>
      <c r="I15" s="85"/>
      <c r="J15" s="85">
        <f t="shared" si="0"/>
        <v>90</v>
      </c>
      <c r="K15" s="85">
        <f t="shared" si="0"/>
        <v>440</v>
      </c>
      <c r="L15" s="85">
        <f t="shared" si="3"/>
        <v>530</v>
      </c>
      <c r="M15" s="85"/>
      <c r="N15" s="85">
        <v>0</v>
      </c>
      <c r="O15" s="85">
        <v>0</v>
      </c>
      <c r="P15" s="85">
        <f t="shared" si="4"/>
        <v>0</v>
      </c>
      <c r="Q15" s="85"/>
    </row>
    <row r="16" spans="1:19" ht="14.25" customHeight="1" x14ac:dyDescent="0.2">
      <c r="A16" s="84" t="s">
        <v>10</v>
      </c>
      <c r="B16" s="85">
        <v>2234</v>
      </c>
      <c r="C16" s="85">
        <v>0</v>
      </c>
      <c r="D16" s="85">
        <f t="shared" si="1"/>
        <v>2234</v>
      </c>
      <c r="E16" s="85"/>
      <c r="F16" s="85">
        <v>0</v>
      </c>
      <c r="G16" s="85">
        <v>0</v>
      </c>
      <c r="H16" s="85">
        <f t="shared" si="2"/>
        <v>0</v>
      </c>
      <c r="I16" s="85"/>
      <c r="J16" s="85">
        <f t="shared" si="0"/>
        <v>2234</v>
      </c>
      <c r="K16" s="85">
        <f t="shared" si="0"/>
        <v>0</v>
      </c>
      <c r="L16" s="85">
        <f t="shared" si="3"/>
        <v>2234</v>
      </c>
      <c r="M16" s="85"/>
      <c r="N16" s="85">
        <v>0</v>
      </c>
      <c r="O16" s="85">
        <v>0</v>
      </c>
      <c r="P16" s="85">
        <f t="shared" si="4"/>
        <v>0</v>
      </c>
      <c r="Q16" s="85"/>
    </row>
    <row r="17" spans="1:17" ht="14.25" customHeight="1" x14ac:dyDescent="0.2">
      <c r="A17" s="84" t="s">
        <v>11</v>
      </c>
      <c r="B17" s="85">
        <v>0</v>
      </c>
      <c r="C17" s="85">
        <v>0</v>
      </c>
      <c r="D17" s="85">
        <f t="shared" si="1"/>
        <v>0</v>
      </c>
      <c r="E17" s="85"/>
      <c r="F17" s="85">
        <v>0</v>
      </c>
      <c r="G17" s="85">
        <v>0</v>
      </c>
      <c r="H17" s="85">
        <f t="shared" si="2"/>
        <v>0</v>
      </c>
      <c r="I17" s="85"/>
      <c r="J17" s="85">
        <f t="shared" si="0"/>
        <v>0</v>
      </c>
      <c r="K17" s="85">
        <f t="shared" si="0"/>
        <v>0</v>
      </c>
      <c r="L17" s="85">
        <f t="shared" si="3"/>
        <v>0</v>
      </c>
      <c r="M17" s="85"/>
      <c r="N17" s="85">
        <v>0</v>
      </c>
      <c r="O17" s="85">
        <v>0</v>
      </c>
      <c r="P17" s="85">
        <f t="shared" si="4"/>
        <v>0</v>
      </c>
      <c r="Q17" s="85"/>
    </row>
    <row r="18" spans="1:17" ht="14.25" customHeight="1" x14ac:dyDescent="0.2">
      <c r="A18" s="84" t="s">
        <v>12</v>
      </c>
      <c r="B18" s="85">
        <v>0</v>
      </c>
      <c r="C18" s="85">
        <v>122697</v>
      </c>
      <c r="D18" s="85">
        <f t="shared" si="1"/>
        <v>122697</v>
      </c>
      <c r="E18" s="85"/>
      <c r="F18" s="85">
        <v>0</v>
      </c>
      <c r="G18" s="85">
        <v>0</v>
      </c>
      <c r="H18" s="85">
        <f t="shared" si="2"/>
        <v>0</v>
      </c>
      <c r="I18" s="85"/>
      <c r="J18" s="85">
        <f t="shared" si="0"/>
        <v>0</v>
      </c>
      <c r="K18" s="85">
        <f t="shared" si="0"/>
        <v>122697</v>
      </c>
      <c r="L18" s="85">
        <f t="shared" si="3"/>
        <v>122697</v>
      </c>
      <c r="M18" s="85"/>
      <c r="N18" s="85">
        <v>0</v>
      </c>
      <c r="O18" s="85">
        <v>0</v>
      </c>
      <c r="P18" s="85">
        <f t="shared" si="4"/>
        <v>0</v>
      </c>
      <c r="Q18" s="85"/>
    </row>
    <row r="19" spans="1:17" ht="14.25" customHeight="1" x14ac:dyDescent="0.2">
      <c r="A19" s="84" t="s">
        <v>13</v>
      </c>
      <c r="B19" s="85">
        <v>0</v>
      </c>
      <c r="C19" s="85">
        <v>0</v>
      </c>
      <c r="D19" s="85">
        <f t="shared" si="1"/>
        <v>0</v>
      </c>
      <c r="E19" s="85"/>
      <c r="F19" s="85">
        <v>0</v>
      </c>
      <c r="G19" s="85">
        <v>0</v>
      </c>
      <c r="H19" s="85">
        <f t="shared" si="2"/>
        <v>0</v>
      </c>
      <c r="I19" s="85"/>
      <c r="J19" s="85">
        <f t="shared" si="0"/>
        <v>0</v>
      </c>
      <c r="K19" s="85">
        <f t="shared" si="0"/>
        <v>0</v>
      </c>
      <c r="L19" s="85">
        <f t="shared" si="3"/>
        <v>0</v>
      </c>
      <c r="M19" s="85"/>
      <c r="N19" s="85">
        <v>0</v>
      </c>
      <c r="O19" s="85">
        <v>0</v>
      </c>
      <c r="P19" s="85">
        <f t="shared" si="4"/>
        <v>0</v>
      </c>
      <c r="Q19" s="85"/>
    </row>
    <row r="20" spans="1:17" ht="14.25" customHeight="1" x14ac:dyDescent="0.2">
      <c r="A20" s="86" t="s">
        <v>14</v>
      </c>
      <c r="B20" s="85">
        <v>0</v>
      </c>
      <c r="C20" s="85">
        <v>0</v>
      </c>
      <c r="D20" s="85">
        <f t="shared" si="1"/>
        <v>0</v>
      </c>
      <c r="E20" s="85"/>
      <c r="F20" s="85">
        <v>0</v>
      </c>
      <c r="G20" s="85">
        <v>0</v>
      </c>
      <c r="H20" s="85">
        <f t="shared" si="2"/>
        <v>0</v>
      </c>
      <c r="I20" s="85"/>
      <c r="J20" s="85">
        <f t="shared" si="0"/>
        <v>0</v>
      </c>
      <c r="K20" s="85">
        <f t="shared" si="0"/>
        <v>0</v>
      </c>
      <c r="L20" s="85">
        <f t="shared" si="3"/>
        <v>0</v>
      </c>
      <c r="M20" s="85"/>
      <c r="N20" s="85">
        <v>0</v>
      </c>
      <c r="O20" s="85">
        <v>0</v>
      </c>
      <c r="P20" s="85">
        <f t="shared" si="4"/>
        <v>0</v>
      </c>
      <c r="Q20" s="85"/>
    </row>
    <row r="21" spans="1:17" ht="14.25" customHeight="1" x14ac:dyDescent="0.2">
      <c r="A21" s="86" t="s">
        <v>15</v>
      </c>
      <c r="B21" s="85">
        <v>0</v>
      </c>
      <c r="C21" s="85">
        <v>0</v>
      </c>
      <c r="D21" s="85">
        <f t="shared" si="1"/>
        <v>0</v>
      </c>
      <c r="E21" s="85"/>
      <c r="F21" s="85">
        <v>0</v>
      </c>
      <c r="G21" s="85">
        <v>0</v>
      </c>
      <c r="H21" s="85">
        <f t="shared" si="2"/>
        <v>0</v>
      </c>
      <c r="I21" s="85"/>
      <c r="J21" s="85">
        <f t="shared" si="0"/>
        <v>0</v>
      </c>
      <c r="K21" s="85">
        <f t="shared" si="0"/>
        <v>0</v>
      </c>
      <c r="L21" s="85">
        <f t="shared" si="3"/>
        <v>0</v>
      </c>
      <c r="M21" s="85"/>
      <c r="N21" s="85">
        <v>0</v>
      </c>
      <c r="O21" s="85">
        <v>0</v>
      </c>
      <c r="P21" s="85">
        <f t="shared" si="4"/>
        <v>0</v>
      </c>
      <c r="Q21" s="85"/>
    </row>
    <row r="22" spans="1:17" ht="14.25" customHeight="1" x14ac:dyDescent="0.2">
      <c r="A22" s="84" t="s">
        <v>16</v>
      </c>
      <c r="B22" s="85">
        <v>0</v>
      </c>
      <c r="C22" s="85">
        <v>0</v>
      </c>
      <c r="D22" s="85">
        <f t="shared" si="1"/>
        <v>0</v>
      </c>
      <c r="E22" s="85"/>
      <c r="F22" s="85">
        <v>0</v>
      </c>
      <c r="G22" s="85">
        <v>0</v>
      </c>
      <c r="H22" s="85">
        <f t="shared" si="2"/>
        <v>0</v>
      </c>
      <c r="I22" s="85"/>
      <c r="J22" s="85">
        <f t="shared" si="0"/>
        <v>0</v>
      </c>
      <c r="K22" s="85">
        <f t="shared" si="0"/>
        <v>0</v>
      </c>
      <c r="L22" s="85">
        <f t="shared" si="3"/>
        <v>0</v>
      </c>
      <c r="M22" s="85"/>
      <c r="N22" s="85">
        <v>0</v>
      </c>
      <c r="O22" s="85">
        <v>0</v>
      </c>
      <c r="P22" s="85">
        <f t="shared" si="4"/>
        <v>0</v>
      </c>
      <c r="Q22" s="85"/>
    </row>
    <row r="23" spans="1:17" ht="14.25" customHeight="1" x14ac:dyDescent="0.2">
      <c r="A23" s="84" t="s">
        <v>17</v>
      </c>
      <c r="B23" s="85">
        <v>0</v>
      </c>
      <c r="C23" s="85">
        <v>0</v>
      </c>
      <c r="D23" s="85">
        <f t="shared" si="1"/>
        <v>0</v>
      </c>
      <c r="E23" s="85"/>
      <c r="F23" s="85">
        <v>0</v>
      </c>
      <c r="G23" s="85">
        <v>0</v>
      </c>
      <c r="H23" s="85">
        <f t="shared" si="2"/>
        <v>0</v>
      </c>
      <c r="I23" s="85"/>
      <c r="J23" s="85">
        <f t="shared" si="0"/>
        <v>0</v>
      </c>
      <c r="K23" s="85">
        <f t="shared" si="0"/>
        <v>0</v>
      </c>
      <c r="L23" s="85">
        <f t="shared" si="3"/>
        <v>0</v>
      </c>
      <c r="M23" s="85"/>
      <c r="N23" s="85">
        <v>0</v>
      </c>
      <c r="O23" s="85">
        <v>0</v>
      </c>
      <c r="P23" s="85">
        <f t="shared" si="4"/>
        <v>0</v>
      </c>
      <c r="Q23" s="85"/>
    </row>
    <row r="24" spans="1:17" ht="14.25" customHeight="1" x14ac:dyDescent="0.2">
      <c r="A24" s="84" t="s">
        <v>19</v>
      </c>
      <c r="B24" s="85">
        <v>92509</v>
      </c>
      <c r="C24" s="85">
        <v>18938</v>
      </c>
      <c r="D24" s="85">
        <f t="shared" si="1"/>
        <v>111447</v>
      </c>
      <c r="E24" s="85"/>
      <c r="F24" s="85">
        <v>0</v>
      </c>
      <c r="G24" s="85">
        <v>0</v>
      </c>
      <c r="H24" s="85">
        <f t="shared" si="2"/>
        <v>0</v>
      </c>
      <c r="I24" s="85"/>
      <c r="J24" s="85">
        <f t="shared" si="0"/>
        <v>92509</v>
      </c>
      <c r="K24" s="85">
        <f t="shared" si="0"/>
        <v>18938</v>
      </c>
      <c r="L24" s="85">
        <f t="shared" si="3"/>
        <v>111447</v>
      </c>
      <c r="M24" s="85"/>
      <c r="N24" s="85">
        <v>0</v>
      </c>
      <c r="O24" s="85">
        <v>0</v>
      </c>
      <c r="P24" s="85">
        <f t="shared" si="4"/>
        <v>0</v>
      </c>
      <c r="Q24" s="85"/>
    </row>
    <row r="25" spans="1:17" ht="14.25" customHeight="1" x14ac:dyDescent="0.2">
      <c r="A25" s="84" t="s">
        <v>20</v>
      </c>
      <c r="B25" s="85">
        <v>0</v>
      </c>
      <c r="C25" s="85">
        <v>0</v>
      </c>
      <c r="D25" s="85">
        <f t="shared" si="1"/>
        <v>0</v>
      </c>
      <c r="E25" s="85"/>
      <c r="F25" s="85">
        <v>0</v>
      </c>
      <c r="G25" s="85">
        <v>0</v>
      </c>
      <c r="H25" s="85">
        <f t="shared" si="2"/>
        <v>0</v>
      </c>
      <c r="I25" s="85"/>
      <c r="J25" s="85">
        <f t="shared" si="0"/>
        <v>0</v>
      </c>
      <c r="K25" s="85">
        <f t="shared" si="0"/>
        <v>0</v>
      </c>
      <c r="L25" s="85">
        <f t="shared" si="3"/>
        <v>0</v>
      </c>
      <c r="M25" s="85"/>
      <c r="N25" s="85">
        <v>0</v>
      </c>
      <c r="O25" s="85">
        <v>0</v>
      </c>
      <c r="P25" s="85">
        <f t="shared" si="4"/>
        <v>0</v>
      </c>
      <c r="Q25" s="85"/>
    </row>
    <row r="26" spans="1:17" ht="14.25" customHeight="1" x14ac:dyDescent="0.2">
      <c r="A26" s="84" t="s">
        <v>21</v>
      </c>
      <c r="B26" s="85">
        <v>835</v>
      </c>
      <c r="C26" s="85">
        <v>116</v>
      </c>
      <c r="D26" s="85">
        <f t="shared" si="1"/>
        <v>951</v>
      </c>
      <c r="E26" s="85"/>
      <c r="F26" s="85">
        <v>4965</v>
      </c>
      <c r="G26" s="85">
        <v>62</v>
      </c>
      <c r="H26" s="85">
        <f t="shared" si="2"/>
        <v>5027</v>
      </c>
      <c r="I26" s="85"/>
      <c r="J26" s="85">
        <f t="shared" si="0"/>
        <v>5800</v>
      </c>
      <c r="K26" s="85">
        <f t="shared" si="0"/>
        <v>178</v>
      </c>
      <c r="L26" s="85">
        <f t="shared" si="3"/>
        <v>5978</v>
      </c>
      <c r="M26" s="85"/>
      <c r="N26" s="85">
        <v>0</v>
      </c>
      <c r="O26" s="85">
        <v>0</v>
      </c>
      <c r="P26" s="85">
        <f t="shared" si="4"/>
        <v>0</v>
      </c>
      <c r="Q26" s="85"/>
    </row>
    <row r="27" spans="1:17" ht="14.25" customHeight="1" x14ac:dyDescent="0.2">
      <c r="A27" s="84" t="s">
        <v>22</v>
      </c>
      <c r="B27" s="85">
        <v>35524</v>
      </c>
      <c r="C27" s="85">
        <v>189</v>
      </c>
      <c r="D27" s="85">
        <f t="shared" si="1"/>
        <v>35713</v>
      </c>
      <c r="E27" s="85"/>
      <c r="F27" s="85">
        <v>23052</v>
      </c>
      <c r="G27" s="85">
        <v>68</v>
      </c>
      <c r="H27" s="85">
        <f t="shared" si="2"/>
        <v>23120</v>
      </c>
      <c r="I27" s="85"/>
      <c r="J27" s="85">
        <f t="shared" si="0"/>
        <v>58576</v>
      </c>
      <c r="K27" s="85">
        <f t="shared" si="0"/>
        <v>257</v>
      </c>
      <c r="L27" s="85">
        <f t="shared" si="3"/>
        <v>58833</v>
      </c>
      <c r="M27" s="85"/>
      <c r="N27" s="85">
        <v>0</v>
      </c>
      <c r="O27" s="85">
        <v>0</v>
      </c>
      <c r="P27" s="85">
        <f t="shared" si="4"/>
        <v>0</v>
      </c>
      <c r="Q27" s="85"/>
    </row>
    <row r="28" spans="1:17" ht="14.25" customHeight="1" x14ac:dyDescent="0.2">
      <c r="A28" s="84" t="s">
        <v>23</v>
      </c>
      <c r="B28" s="85">
        <v>4116</v>
      </c>
      <c r="C28" s="85">
        <v>0</v>
      </c>
      <c r="D28" s="85">
        <f t="shared" si="1"/>
        <v>4116</v>
      </c>
      <c r="E28" s="85"/>
      <c r="F28" s="85">
        <v>0</v>
      </c>
      <c r="G28" s="85">
        <v>0</v>
      </c>
      <c r="H28" s="85">
        <f t="shared" si="2"/>
        <v>0</v>
      </c>
      <c r="I28" s="85"/>
      <c r="J28" s="85">
        <f t="shared" si="0"/>
        <v>4116</v>
      </c>
      <c r="K28" s="85">
        <f t="shared" si="0"/>
        <v>0</v>
      </c>
      <c r="L28" s="85">
        <f t="shared" si="3"/>
        <v>4116</v>
      </c>
      <c r="M28" s="85"/>
      <c r="N28" s="85">
        <v>130</v>
      </c>
      <c r="O28" s="85">
        <v>0</v>
      </c>
      <c r="P28" s="85">
        <f t="shared" si="4"/>
        <v>130</v>
      </c>
      <c r="Q28" s="85"/>
    </row>
    <row r="29" spans="1:17" ht="14.25" customHeight="1" x14ac:dyDescent="0.2">
      <c r="A29" s="84" t="s">
        <v>24</v>
      </c>
      <c r="B29" s="85">
        <v>117176</v>
      </c>
      <c r="C29" s="85">
        <v>169394</v>
      </c>
      <c r="D29" s="85">
        <f t="shared" si="1"/>
        <v>286570</v>
      </c>
      <c r="E29" s="85"/>
      <c r="F29" s="85">
        <v>0</v>
      </c>
      <c r="G29" s="85">
        <v>0</v>
      </c>
      <c r="H29" s="85">
        <f t="shared" si="2"/>
        <v>0</v>
      </c>
      <c r="I29" s="85"/>
      <c r="J29" s="85">
        <f t="shared" si="0"/>
        <v>117176</v>
      </c>
      <c r="K29" s="85">
        <f t="shared" si="0"/>
        <v>169394</v>
      </c>
      <c r="L29" s="85">
        <f t="shared" si="3"/>
        <v>286570</v>
      </c>
      <c r="M29" s="85"/>
      <c r="N29" s="85">
        <v>0</v>
      </c>
      <c r="O29" s="85">
        <v>0</v>
      </c>
      <c r="P29" s="85">
        <f t="shared" si="4"/>
        <v>0</v>
      </c>
      <c r="Q29" s="85"/>
    </row>
    <row r="30" spans="1:17" ht="14.25" customHeight="1" x14ac:dyDescent="0.2">
      <c r="A30" s="84" t="s">
        <v>25</v>
      </c>
      <c r="B30" s="85">
        <v>179854</v>
      </c>
      <c r="C30" s="85">
        <v>676</v>
      </c>
      <c r="D30" s="85">
        <f t="shared" si="1"/>
        <v>180530</v>
      </c>
      <c r="E30" s="85"/>
      <c r="F30" s="85">
        <v>0</v>
      </c>
      <c r="G30" s="85">
        <v>0</v>
      </c>
      <c r="H30" s="85">
        <f t="shared" si="2"/>
        <v>0</v>
      </c>
      <c r="I30" s="85"/>
      <c r="J30" s="85">
        <f t="shared" si="0"/>
        <v>179854</v>
      </c>
      <c r="K30" s="85">
        <f t="shared" si="0"/>
        <v>676</v>
      </c>
      <c r="L30" s="85">
        <f t="shared" si="3"/>
        <v>180530</v>
      </c>
      <c r="M30" s="85"/>
      <c r="N30" s="85">
        <v>0</v>
      </c>
      <c r="O30" s="85">
        <v>0</v>
      </c>
      <c r="P30" s="85">
        <f t="shared" si="4"/>
        <v>0</v>
      </c>
      <c r="Q30" s="85"/>
    </row>
    <row r="31" spans="1:17" ht="14.25" customHeight="1" x14ac:dyDescent="0.2">
      <c r="A31" s="84" t="s">
        <v>26</v>
      </c>
      <c r="B31" s="85">
        <v>0</v>
      </c>
      <c r="C31" s="85">
        <v>0</v>
      </c>
      <c r="D31" s="85">
        <f t="shared" si="1"/>
        <v>0</v>
      </c>
      <c r="E31" s="85"/>
      <c r="F31" s="85">
        <v>0</v>
      </c>
      <c r="G31" s="85">
        <v>0</v>
      </c>
      <c r="H31" s="85">
        <f t="shared" si="2"/>
        <v>0</v>
      </c>
      <c r="I31" s="85"/>
      <c r="J31" s="85">
        <f t="shared" si="0"/>
        <v>0</v>
      </c>
      <c r="K31" s="85">
        <f t="shared" si="0"/>
        <v>0</v>
      </c>
      <c r="L31" s="85">
        <f t="shared" si="3"/>
        <v>0</v>
      </c>
      <c r="M31" s="85"/>
      <c r="N31" s="85">
        <v>0</v>
      </c>
      <c r="O31" s="85">
        <v>0</v>
      </c>
      <c r="P31" s="85">
        <f t="shared" si="4"/>
        <v>0</v>
      </c>
      <c r="Q31" s="85"/>
    </row>
    <row r="32" spans="1:17" ht="14.25" customHeight="1" x14ac:dyDescent="0.2">
      <c r="A32" s="84" t="s">
        <v>27</v>
      </c>
      <c r="B32" s="85">
        <v>638</v>
      </c>
      <c r="C32" s="85">
        <v>12145</v>
      </c>
      <c r="D32" s="85">
        <f t="shared" si="1"/>
        <v>12783</v>
      </c>
      <c r="E32" s="85"/>
      <c r="F32" s="85">
        <v>0</v>
      </c>
      <c r="G32" s="85">
        <v>0</v>
      </c>
      <c r="H32" s="85">
        <f t="shared" si="2"/>
        <v>0</v>
      </c>
      <c r="I32" s="85"/>
      <c r="J32" s="85">
        <f t="shared" si="0"/>
        <v>638</v>
      </c>
      <c r="K32" s="85">
        <f t="shared" si="0"/>
        <v>12145</v>
      </c>
      <c r="L32" s="85">
        <f t="shared" si="3"/>
        <v>12783</v>
      </c>
      <c r="M32" s="85"/>
      <c r="N32" s="85">
        <v>0</v>
      </c>
      <c r="O32" s="85">
        <v>0</v>
      </c>
      <c r="P32" s="85">
        <f t="shared" si="4"/>
        <v>0</v>
      </c>
      <c r="Q32" s="85"/>
    </row>
    <row r="33" spans="1:19" ht="14.25" customHeight="1" x14ac:dyDescent="0.2">
      <c r="A33" s="84" t="s">
        <v>28</v>
      </c>
      <c r="B33" s="85">
        <v>0</v>
      </c>
      <c r="C33" s="85">
        <v>0</v>
      </c>
      <c r="D33" s="85">
        <f t="shared" si="1"/>
        <v>0</v>
      </c>
      <c r="E33" s="85"/>
      <c r="F33" s="85">
        <v>0</v>
      </c>
      <c r="G33" s="85">
        <v>0</v>
      </c>
      <c r="H33" s="85">
        <f t="shared" si="2"/>
        <v>0</v>
      </c>
      <c r="I33" s="85"/>
      <c r="J33" s="85">
        <f t="shared" si="0"/>
        <v>0</v>
      </c>
      <c r="K33" s="85">
        <f t="shared" si="0"/>
        <v>0</v>
      </c>
      <c r="L33" s="85">
        <f t="shared" si="3"/>
        <v>0</v>
      </c>
      <c r="M33" s="85"/>
      <c r="N33" s="85">
        <v>0</v>
      </c>
      <c r="O33" s="85">
        <v>0</v>
      </c>
      <c r="P33" s="85">
        <f t="shared" si="4"/>
        <v>0</v>
      </c>
      <c r="Q33" s="85"/>
    </row>
    <row r="34" spans="1:19" ht="14.25" customHeight="1" x14ac:dyDescent="0.2">
      <c r="A34" s="84" t="s">
        <v>29</v>
      </c>
      <c r="B34" s="85">
        <v>0</v>
      </c>
      <c r="C34" s="85">
        <v>206</v>
      </c>
      <c r="D34" s="85">
        <f t="shared" si="1"/>
        <v>206</v>
      </c>
      <c r="E34" s="85"/>
      <c r="F34" s="85">
        <v>0</v>
      </c>
      <c r="G34" s="85">
        <v>0</v>
      </c>
      <c r="H34" s="85">
        <f t="shared" si="2"/>
        <v>0</v>
      </c>
      <c r="I34" s="85"/>
      <c r="J34" s="85">
        <f t="shared" si="0"/>
        <v>0</v>
      </c>
      <c r="K34" s="85">
        <f t="shared" si="0"/>
        <v>206</v>
      </c>
      <c r="L34" s="85">
        <f t="shared" si="3"/>
        <v>206</v>
      </c>
      <c r="M34" s="85"/>
      <c r="N34" s="85">
        <v>0</v>
      </c>
      <c r="O34" s="85">
        <v>0</v>
      </c>
      <c r="P34" s="85">
        <f t="shared" si="4"/>
        <v>0</v>
      </c>
      <c r="Q34" s="85"/>
    </row>
    <row r="35" spans="1:19" ht="24.95" customHeight="1" x14ac:dyDescent="0.2">
      <c r="A35" s="92" t="s">
        <v>63</v>
      </c>
      <c r="B35" s="87">
        <f>SUM(B9:B12)+SUM(B15:B23)</f>
        <v>407707</v>
      </c>
      <c r="C35" s="87">
        <f>SUM(C9:C12)+SUM(C15:C23)</f>
        <v>812619</v>
      </c>
      <c r="D35" s="87">
        <f>SUM(D9:D12)+SUM(D15:D23)</f>
        <v>1220326</v>
      </c>
      <c r="E35" s="87"/>
      <c r="F35" s="87">
        <f>SUM(F9:F12)+SUM(F15:F23)</f>
        <v>3146965</v>
      </c>
      <c r="G35" s="87">
        <f>SUM(G9:G12)+SUM(G15:G23)</f>
        <v>2930109</v>
      </c>
      <c r="H35" s="87">
        <f>SUM(H9:H12)+SUM(H15:H23)</f>
        <v>6077074</v>
      </c>
      <c r="I35" s="87"/>
      <c r="J35" s="87">
        <f>SUM(J9:J12)+SUM(J15:J23)</f>
        <v>3554672</v>
      </c>
      <c r="K35" s="87">
        <f>SUM(K9:K12)+SUM(K15:K23)</f>
        <v>3742728</v>
      </c>
      <c r="L35" s="87">
        <f>SUM(L9:L12)+SUM(L15:L23)</f>
        <v>7297400</v>
      </c>
      <c r="M35" s="87"/>
      <c r="N35" s="93">
        <f>SUM(N9:N12)+SUM(N15:N23)</f>
        <v>0</v>
      </c>
      <c r="O35" s="93">
        <f>SUM(O9:O12)+SUM(O15:O23)</f>
        <v>0</v>
      </c>
      <c r="P35" s="93">
        <f>SUM(P9:P12)+SUM(P15:P23)</f>
        <v>0</v>
      </c>
      <c r="Q35" s="87"/>
    </row>
    <row r="36" spans="1:19" ht="14.25" customHeight="1" x14ac:dyDescent="0.2">
      <c r="A36" s="84" t="s">
        <v>30</v>
      </c>
      <c r="B36" s="106">
        <f>+B13+SUM(B24:B27)+B33</f>
        <v>205431</v>
      </c>
      <c r="C36" s="106">
        <f>+C13+SUM(C24:C27)+C33</f>
        <v>48039</v>
      </c>
      <c r="D36" s="106">
        <f>+D13+SUM(D24:D27)+D33</f>
        <v>253470</v>
      </c>
      <c r="E36" s="106"/>
      <c r="F36" s="106">
        <f>+F13+SUM(F24:F27)+F33</f>
        <v>28019</v>
      </c>
      <c r="G36" s="106">
        <f>+G13+SUM(G24:G27)+G33</f>
        <v>130</v>
      </c>
      <c r="H36" s="106">
        <f>+H13+SUM(H24:H27)+H33</f>
        <v>28149</v>
      </c>
      <c r="I36" s="106"/>
      <c r="J36" s="106">
        <f>+J13+SUM(J24:J27)+J33</f>
        <v>233450</v>
      </c>
      <c r="K36" s="106">
        <f>+K13+SUM(K24:K27)+K33</f>
        <v>48169</v>
      </c>
      <c r="L36" s="106">
        <f>+L13+SUM(L24:L27)+L33</f>
        <v>281619</v>
      </c>
      <c r="M36" s="106"/>
      <c r="N36" s="106">
        <f>+N13+SUM(N24:N27)+N33</f>
        <v>0</v>
      </c>
      <c r="O36" s="106">
        <f>+O13+SUM(O24:O27)+O33</f>
        <v>0</v>
      </c>
      <c r="P36" s="106">
        <f>+P13+SUM(P24:P27)+P33</f>
        <v>0</v>
      </c>
      <c r="Q36" s="107"/>
    </row>
    <row r="37" spans="1:19" ht="14.25" customHeight="1" x14ac:dyDescent="0.2">
      <c r="A37" s="84" t="s">
        <v>31</v>
      </c>
      <c r="B37" s="94">
        <f t="shared" ref="B37:P37" si="5">+B14+SUM(B28:B32)+B34</f>
        <v>339724</v>
      </c>
      <c r="C37" s="94">
        <f t="shared" si="5"/>
        <v>198117</v>
      </c>
      <c r="D37" s="94">
        <f t="shared" si="5"/>
        <v>537841</v>
      </c>
      <c r="E37" s="94">
        <f t="shared" si="5"/>
        <v>0</v>
      </c>
      <c r="F37" s="94">
        <f t="shared" si="5"/>
        <v>0</v>
      </c>
      <c r="G37" s="94">
        <f t="shared" si="5"/>
        <v>0</v>
      </c>
      <c r="H37" s="94">
        <f t="shared" si="5"/>
        <v>0</v>
      </c>
      <c r="I37" s="94">
        <f t="shared" si="5"/>
        <v>0</v>
      </c>
      <c r="J37" s="94">
        <f t="shared" si="5"/>
        <v>339724</v>
      </c>
      <c r="K37" s="94">
        <f t="shared" si="5"/>
        <v>198117</v>
      </c>
      <c r="L37" s="94">
        <f t="shared" si="5"/>
        <v>537841</v>
      </c>
      <c r="M37" s="94">
        <f t="shared" si="5"/>
        <v>0</v>
      </c>
      <c r="N37" s="94">
        <f t="shared" si="5"/>
        <v>130</v>
      </c>
      <c r="O37" s="106">
        <f t="shared" si="5"/>
        <v>0</v>
      </c>
      <c r="P37" s="94">
        <f t="shared" si="5"/>
        <v>130</v>
      </c>
      <c r="Q37" s="108"/>
    </row>
    <row r="38" spans="1:19" ht="24.95" customHeight="1" x14ac:dyDescent="0.2">
      <c r="A38" s="84" t="s">
        <v>53</v>
      </c>
      <c r="B38" s="90">
        <f t="shared" ref="B38:P38" si="6">SUM(B35:B37)</f>
        <v>952862</v>
      </c>
      <c r="C38" s="90">
        <f t="shared" si="6"/>
        <v>1058775</v>
      </c>
      <c r="D38" s="90">
        <f t="shared" si="6"/>
        <v>2011637</v>
      </c>
      <c r="E38" s="90"/>
      <c r="F38" s="90">
        <f t="shared" si="6"/>
        <v>3174984</v>
      </c>
      <c r="G38" s="90">
        <f t="shared" si="6"/>
        <v>2930239</v>
      </c>
      <c r="H38" s="90">
        <f t="shared" si="6"/>
        <v>6105223</v>
      </c>
      <c r="I38" s="90"/>
      <c r="J38" s="90">
        <f t="shared" si="6"/>
        <v>4127846</v>
      </c>
      <c r="K38" s="90">
        <f t="shared" si="6"/>
        <v>3989014</v>
      </c>
      <c r="L38" s="90">
        <f t="shared" si="6"/>
        <v>8116860</v>
      </c>
      <c r="M38" s="90"/>
      <c r="N38" s="90">
        <f t="shared" si="6"/>
        <v>130</v>
      </c>
      <c r="O38" s="85">
        <f t="shared" si="6"/>
        <v>0</v>
      </c>
      <c r="P38" s="90">
        <f t="shared" si="6"/>
        <v>130</v>
      </c>
      <c r="Q38" s="91"/>
    </row>
    <row r="39" spans="1:19" s="12" customFormat="1" ht="12" customHeight="1" x14ac:dyDescent="0.2">
      <c r="A39" s="6"/>
      <c r="S39" s="32"/>
    </row>
    <row r="40" spans="1:19" x14ac:dyDescent="0.2">
      <c r="A40" s="6" t="s">
        <v>56</v>
      </c>
      <c r="B40" s="8"/>
      <c r="C40" s="8"/>
      <c r="D40" s="8"/>
    </row>
    <row r="41" spans="1:19" ht="12.6" customHeight="1" x14ac:dyDescent="0.2">
      <c r="A41" s="15"/>
      <c r="B41" s="33"/>
      <c r="C41" s="33"/>
      <c r="D41" s="33"/>
      <c r="E41" s="33"/>
      <c r="F41" s="33"/>
      <c r="G41" s="33"/>
      <c r="H41" s="33"/>
      <c r="I41" s="15"/>
      <c r="K41" s="33"/>
      <c r="L41" s="34"/>
      <c r="M41" s="12"/>
      <c r="N41" s="35"/>
      <c r="O41" s="35"/>
    </row>
    <row r="42" spans="1:19" ht="12.6" customHeight="1" x14ac:dyDescent="0.2">
      <c r="A42" s="15"/>
      <c r="B42" s="33"/>
      <c r="C42" s="33"/>
      <c r="D42" s="33"/>
      <c r="E42" s="33"/>
      <c r="F42" s="33"/>
      <c r="G42" s="33"/>
      <c r="H42" s="33"/>
      <c r="I42" s="15"/>
      <c r="K42" s="33"/>
      <c r="L42" s="34"/>
      <c r="M42" s="12"/>
      <c r="N42" s="35"/>
      <c r="O42" s="35"/>
    </row>
    <row r="43" spans="1:19" ht="12.6" customHeight="1" x14ac:dyDescent="0.2">
      <c r="A43" s="15"/>
      <c r="B43" s="33"/>
      <c r="C43" s="33"/>
      <c r="D43" s="33"/>
      <c r="E43" s="33"/>
      <c r="F43" s="33"/>
      <c r="G43" s="33"/>
      <c r="H43" s="33"/>
      <c r="I43" s="15"/>
      <c r="K43" s="33"/>
      <c r="L43" s="34"/>
      <c r="M43" s="12"/>
      <c r="N43" s="35"/>
      <c r="O43" s="35"/>
    </row>
    <row r="44" spans="1:19" ht="12.6" customHeight="1" x14ac:dyDescent="0.2">
      <c r="A44" s="15"/>
      <c r="B44" s="15"/>
      <c r="C44" s="15"/>
      <c r="D44" s="15"/>
      <c r="E44" s="15"/>
      <c r="F44" s="15"/>
      <c r="G44" s="15"/>
      <c r="H44" s="15"/>
      <c r="I44" s="15"/>
      <c r="K44" s="15"/>
      <c r="L44" s="34"/>
      <c r="M44" s="12"/>
      <c r="N44" s="12"/>
      <c r="O44" s="12"/>
    </row>
    <row r="45" spans="1:19" ht="12.6" customHeight="1" x14ac:dyDescent="0.2">
      <c r="A45" s="36"/>
      <c r="B45" s="37"/>
      <c r="C45" s="37"/>
      <c r="D45" s="37"/>
      <c r="E45" s="36"/>
      <c r="F45" s="37"/>
      <c r="G45" s="37"/>
      <c r="H45" s="37"/>
      <c r="I45" s="36"/>
      <c r="K45" s="37"/>
      <c r="L45" s="38"/>
      <c r="M45" s="12"/>
      <c r="N45" s="37"/>
      <c r="O45" s="37"/>
    </row>
    <row r="46" spans="1:19" ht="12.6" customHeight="1" x14ac:dyDescent="0.2">
      <c r="A46" s="15"/>
      <c r="B46" s="39"/>
      <c r="C46" s="39"/>
      <c r="D46" s="39"/>
      <c r="E46" s="33"/>
      <c r="F46" s="39"/>
      <c r="G46" s="39"/>
      <c r="H46" s="39"/>
      <c r="I46" s="15"/>
      <c r="K46" s="15"/>
      <c r="L46" s="34"/>
      <c r="M46" s="12"/>
      <c r="N46" s="40"/>
      <c r="O46" s="40"/>
    </row>
    <row r="47" spans="1:19" ht="12.6" customHeight="1" x14ac:dyDescent="0.2">
      <c r="A47" s="15"/>
      <c r="B47" s="15"/>
      <c r="C47" s="15"/>
      <c r="D47" s="15"/>
      <c r="E47" s="15"/>
      <c r="F47" s="15"/>
      <c r="G47" s="15"/>
      <c r="H47" s="15"/>
      <c r="I47" s="15"/>
      <c r="K47" s="15"/>
      <c r="L47" s="34"/>
      <c r="M47" s="12"/>
      <c r="N47" s="12"/>
      <c r="O47" s="12"/>
    </row>
    <row r="48" spans="1:19" ht="12.6" customHeight="1" x14ac:dyDescent="0.2">
      <c r="A48" s="15"/>
      <c r="B48" s="34"/>
      <c r="C48" s="34"/>
      <c r="D48" s="34"/>
      <c r="E48" s="34"/>
      <c r="F48" s="34"/>
      <c r="G48" s="34"/>
      <c r="H48" s="34"/>
      <c r="I48" s="34"/>
      <c r="K48" s="34"/>
      <c r="L48" s="34"/>
      <c r="M48" s="12"/>
      <c r="N48" s="41"/>
      <c r="O48" s="42"/>
    </row>
  </sheetData>
  <mergeCells count="20">
    <mergeCell ref="H6:H8"/>
    <mergeCell ref="L6:L8"/>
    <mergeCell ref="N6:N8"/>
    <mergeCell ref="O6:O8"/>
    <mergeCell ref="A1:Q1"/>
    <mergeCell ref="A2:Q2"/>
    <mergeCell ref="P3:Q3"/>
    <mergeCell ref="A4:A8"/>
    <mergeCell ref="B4:D5"/>
    <mergeCell ref="F4:H5"/>
    <mergeCell ref="J4:L5"/>
    <mergeCell ref="N4:P5"/>
    <mergeCell ref="B6:B8"/>
    <mergeCell ref="C6:C8"/>
    <mergeCell ref="P6:P8"/>
    <mergeCell ref="J6:J8"/>
    <mergeCell ref="K6:K8"/>
    <mergeCell ref="D6:D8"/>
    <mergeCell ref="F6:F8"/>
    <mergeCell ref="G6:G8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opLeftCell="D1" zoomScaleNormal="100" zoomScaleSheetLayoutView="100" workbookViewId="0">
      <selection activeCell="G35" sqref="G35"/>
    </sheetView>
  </sheetViews>
  <sheetFormatPr defaultRowHeight="12.75" x14ac:dyDescent="0.2"/>
  <cols>
    <col min="1" max="1" width="23.7109375" style="32" customWidth="1"/>
    <col min="2" max="4" width="15.7109375" style="32" customWidth="1"/>
    <col min="5" max="5" width="0.85546875" style="32" customWidth="1"/>
    <col min="6" max="8" width="15.7109375" style="32" customWidth="1"/>
    <col min="9" max="9" width="0.85546875" style="32" customWidth="1"/>
    <col min="10" max="12" width="15.7109375" style="32" customWidth="1"/>
    <col min="13" max="13" width="0.85546875" style="32" customWidth="1"/>
    <col min="14" max="14" width="15.7109375" style="32" customWidth="1"/>
    <col min="15" max="15" width="18.28515625" style="32" customWidth="1"/>
    <col min="16" max="16" width="15.7109375" style="32" customWidth="1"/>
    <col min="17" max="17" width="1.28515625" style="32" customWidth="1"/>
    <col min="18" max="18" width="9.140625" style="32"/>
    <col min="19" max="19" width="12.5703125" style="32" customWidth="1"/>
    <col min="20" max="16384" width="9.140625" style="32"/>
  </cols>
  <sheetData>
    <row r="1" spans="1:19" s="12" customFormat="1" ht="13.15" customHeight="1" x14ac:dyDescent="0.2">
      <c r="A1" s="126" t="s">
        <v>95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</row>
    <row r="2" spans="1:19" s="12" customFormat="1" ht="11.25" customHeight="1" x14ac:dyDescent="0.2">
      <c r="A2" s="127" t="s">
        <v>96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</row>
    <row r="3" spans="1:19" ht="11.25" customHeight="1" x14ac:dyDescent="0.2">
      <c r="P3" s="128" t="s">
        <v>33</v>
      </c>
      <c r="Q3" s="128"/>
    </row>
    <row r="4" spans="1:19" ht="12.6" customHeight="1" x14ac:dyDescent="0.2">
      <c r="A4" s="129" t="s">
        <v>44</v>
      </c>
      <c r="B4" s="129" t="s">
        <v>45</v>
      </c>
      <c r="C4" s="130"/>
      <c r="D4" s="130"/>
      <c r="E4" s="82"/>
      <c r="F4" s="131" t="s">
        <v>46</v>
      </c>
      <c r="G4" s="132"/>
      <c r="H4" s="132"/>
      <c r="I4" s="82"/>
      <c r="J4" s="129" t="s">
        <v>47</v>
      </c>
      <c r="K4" s="130"/>
      <c r="L4" s="130"/>
      <c r="M4" s="82"/>
      <c r="N4" s="129" t="s">
        <v>48</v>
      </c>
      <c r="O4" s="129"/>
      <c r="P4" s="129"/>
      <c r="Q4" s="83"/>
      <c r="S4" s="12"/>
    </row>
    <row r="5" spans="1:19" ht="12.6" customHeight="1" x14ac:dyDescent="0.2">
      <c r="A5" s="129"/>
      <c r="B5" s="130"/>
      <c r="C5" s="130"/>
      <c r="D5" s="130"/>
      <c r="E5" s="82"/>
      <c r="F5" s="133"/>
      <c r="G5" s="133"/>
      <c r="H5" s="133"/>
      <c r="I5" s="82"/>
      <c r="J5" s="130"/>
      <c r="K5" s="130"/>
      <c r="L5" s="130"/>
      <c r="M5" s="82"/>
      <c r="N5" s="129"/>
      <c r="O5" s="129"/>
      <c r="P5" s="129"/>
      <c r="Q5" s="83"/>
    </row>
    <row r="6" spans="1:19" ht="12.6" customHeight="1" x14ac:dyDescent="0.2">
      <c r="A6" s="129"/>
      <c r="B6" s="134" t="s">
        <v>67</v>
      </c>
      <c r="C6" s="134" t="s">
        <v>64</v>
      </c>
      <c r="D6" s="134" t="s">
        <v>51</v>
      </c>
      <c r="E6" s="83"/>
      <c r="F6" s="134" t="s">
        <v>67</v>
      </c>
      <c r="G6" s="135" t="s">
        <v>64</v>
      </c>
      <c r="H6" s="135" t="s">
        <v>51</v>
      </c>
      <c r="I6" s="83"/>
      <c r="J6" s="134" t="s">
        <v>67</v>
      </c>
      <c r="K6" s="134" t="s">
        <v>64</v>
      </c>
      <c r="L6" s="134" t="s">
        <v>51</v>
      </c>
      <c r="M6" s="83"/>
      <c r="N6" s="134" t="s">
        <v>65</v>
      </c>
      <c r="O6" s="134" t="s">
        <v>66</v>
      </c>
      <c r="P6" s="134" t="s">
        <v>51</v>
      </c>
      <c r="Q6" s="83"/>
    </row>
    <row r="7" spans="1:19" ht="12.6" customHeight="1" x14ac:dyDescent="0.2">
      <c r="A7" s="129"/>
      <c r="B7" s="129"/>
      <c r="C7" s="129"/>
      <c r="D7" s="129"/>
      <c r="E7" s="83"/>
      <c r="F7" s="129"/>
      <c r="G7" s="135"/>
      <c r="H7" s="135"/>
      <c r="I7" s="83"/>
      <c r="J7" s="129"/>
      <c r="K7" s="129"/>
      <c r="L7" s="129"/>
      <c r="M7" s="83"/>
      <c r="N7" s="129"/>
      <c r="O7" s="129"/>
      <c r="P7" s="129"/>
      <c r="Q7" s="83"/>
    </row>
    <row r="8" spans="1:19" ht="12.6" customHeight="1" x14ac:dyDescent="0.2">
      <c r="A8" s="129"/>
      <c r="B8" s="129"/>
      <c r="C8" s="129"/>
      <c r="D8" s="129"/>
      <c r="E8" s="83"/>
      <c r="F8" s="129"/>
      <c r="G8" s="134"/>
      <c r="H8" s="134"/>
      <c r="I8" s="83"/>
      <c r="J8" s="129"/>
      <c r="K8" s="129"/>
      <c r="L8" s="129"/>
      <c r="M8" s="83"/>
      <c r="N8" s="129"/>
      <c r="O8" s="129"/>
      <c r="P8" s="129"/>
      <c r="Q8" s="83"/>
    </row>
    <row r="9" spans="1:19" ht="14.25" customHeight="1" x14ac:dyDescent="0.2">
      <c r="A9" s="84" t="s">
        <v>2</v>
      </c>
      <c r="B9" s="85">
        <v>224955</v>
      </c>
      <c r="C9" s="85">
        <v>447348</v>
      </c>
      <c r="D9" s="85">
        <f>C9+B9</f>
        <v>672303</v>
      </c>
      <c r="E9" s="85"/>
      <c r="F9" s="85">
        <v>3249268</v>
      </c>
      <c r="G9" s="85">
        <v>3532119</v>
      </c>
      <c r="H9" s="85">
        <f>G9+F9</f>
        <v>6781387</v>
      </c>
      <c r="I9" s="85"/>
      <c r="J9" s="85">
        <f>F9+B9</f>
        <v>3474223</v>
      </c>
      <c r="K9" s="85">
        <f>G9+C9</f>
        <v>3979467</v>
      </c>
      <c r="L9" s="85">
        <f>K9+J9</f>
        <v>7453690</v>
      </c>
      <c r="M9" s="85"/>
      <c r="N9" s="85">
        <v>0</v>
      </c>
      <c r="O9" s="85">
        <v>83076</v>
      </c>
      <c r="P9" s="85">
        <f>O9+N9</f>
        <v>83076</v>
      </c>
      <c r="Q9" s="85"/>
    </row>
    <row r="10" spans="1:19" ht="14.25" customHeight="1" x14ac:dyDescent="0.2">
      <c r="A10" s="84" t="s">
        <v>3</v>
      </c>
      <c r="B10" s="85">
        <v>0</v>
      </c>
      <c r="C10" s="85">
        <v>0</v>
      </c>
      <c r="D10" s="85">
        <f>C10+B10</f>
        <v>0</v>
      </c>
      <c r="E10" s="85"/>
      <c r="F10" s="85">
        <v>0</v>
      </c>
      <c r="G10" s="85">
        <v>85</v>
      </c>
      <c r="H10" s="85">
        <f>G10+F10</f>
        <v>85</v>
      </c>
      <c r="I10" s="85"/>
      <c r="J10" s="85">
        <f t="shared" ref="J10:K34" si="0">F10+B10</f>
        <v>0</v>
      </c>
      <c r="K10" s="85">
        <f t="shared" si="0"/>
        <v>85</v>
      </c>
      <c r="L10" s="85">
        <f>K10+J10</f>
        <v>85</v>
      </c>
      <c r="M10" s="85"/>
      <c r="N10" s="85">
        <v>0</v>
      </c>
      <c r="O10" s="85">
        <v>0</v>
      </c>
      <c r="P10" s="85">
        <f>O10+N10</f>
        <v>0</v>
      </c>
      <c r="Q10" s="85"/>
    </row>
    <row r="11" spans="1:19" ht="14.25" customHeight="1" x14ac:dyDescent="0.2">
      <c r="A11" s="84" t="s">
        <v>4</v>
      </c>
      <c r="B11" s="85">
        <v>3677</v>
      </c>
      <c r="C11" s="85">
        <v>140</v>
      </c>
      <c r="D11" s="85">
        <f>C11+B11</f>
        <v>3817</v>
      </c>
      <c r="E11" s="85"/>
      <c r="F11" s="85">
        <v>36</v>
      </c>
      <c r="G11" s="85">
        <v>98</v>
      </c>
      <c r="H11" s="85">
        <f>G11+F11</f>
        <v>134</v>
      </c>
      <c r="I11" s="85"/>
      <c r="J11" s="85">
        <f>F11+B11</f>
        <v>3713</v>
      </c>
      <c r="K11" s="85">
        <f>G11+C11</f>
        <v>238</v>
      </c>
      <c r="L11" s="85">
        <f>K11+J11</f>
        <v>3951</v>
      </c>
      <c r="M11" s="85"/>
      <c r="N11" s="85">
        <v>934</v>
      </c>
      <c r="O11" s="85">
        <v>0</v>
      </c>
      <c r="P11" s="85">
        <f>O11+N11</f>
        <v>934</v>
      </c>
      <c r="Q11" s="85"/>
    </row>
    <row r="12" spans="1:19" ht="14.25" customHeight="1" x14ac:dyDescent="0.2">
      <c r="A12" s="84" t="s">
        <v>5</v>
      </c>
      <c r="B12" s="85">
        <v>78418</v>
      </c>
      <c r="C12" s="85">
        <v>117057</v>
      </c>
      <c r="D12" s="85">
        <f t="shared" ref="D12:D34" si="1">C12+B12</f>
        <v>195475</v>
      </c>
      <c r="E12" s="85"/>
      <c r="F12" s="85">
        <v>96607</v>
      </c>
      <c r="G12" s="85">
        <v>4884</v>
      </c>
      <c r="H12" s="85">
        <f t="shared" ref="H12:H34" si="2">G12+F12</f>
        <v>101491</v>
      </c>
      <c r="I12" s="85"/>
      <c r="J12" s="85">
        <f t="shared" si="0"/>
        <v>175025</v>
      </c>
      <c r="K12" s="85">
        <f t="shared" si="0"/>
        <v>121941</v>
      </c>
      <c r="L12" s="85">
        <f t="shared" ref="L12:L34" si="3">K12+J12</f>
        <v>296966</v>
      </c>
      <c r="M12" s="85"/>
      <c r="N12" s="85">
        <v>0</v>
      </c>
      <c r="O12" s="85">
        <v>0</v>
      </c>
      <c r="P12" s="85">
        <f t="shared" ref="P12:P34" si="4">O12+N12</f>
        <v>0</v>
      </c>
      <c r="Q12" s="85"/>
    </row>
    <row r="13" spans="1:19" ht="14.25" customHeight="1" x14ac:dyDescent="0.2">
      <c r="A13" s="84" t="s">
        <v>6</v>
      </c>
      <c r="B13" s="85">
        <v>46804</v>
      </c>
      <c r="C13" s="85">
        <v>21306</v>
      </c>
      <c r="D13" s="85">
        <f t="shared" si="1"/>
        <v>68110</v>
      </c>
      <c r="E13" s="85"/>
      <c r="F13" s="85">
        <v>1</v>
      </c>
      <c r="G13" s="85">
        <v>0</v>
      </c>
      <c r="H13" s="85">
        <f t="shared" si="2"/>
        <v>1</v>
      </c>
      <c r="I13" s="85"/>
      <c r="J13" s="85">
        <f t="shared" si="0"/>
        <v>46805</v>
      </c>
      <c r="K13" s="85">
        <f t="shared" si="0"/>
        <v>21306</v>
      </c>
      <c r="L13" s="85">
        <f t="shared" si="3"/>
        <v>68111</v>
      </c>
      <c r="M13" s="85"/>
      <c r="N13" s="85">
        <v>0</v>
      </c>
      <c r="O13" s="85">
        <v>0</v>
      </c>
      <c r="P13" s="85">
        <f t="shared" si="4"/>
        <v>0</v>
      </c>
      <c r="Q13" s="85"/>
    </row>
    <row r="14" spans="1:19" ht="14.25" customHeight="1" x14ac:dyDescent="0.2">
      <c r="A14" s="84" t="s">
        <v>7</v>
      </c>
      <c r="B14" s="85">
        <v>20551</v>
      </c>
      <c r="C14" s="85">
        <v>429</v>
      </c>
      <c r="D14" s="85">
        <f t="shared" si="1"/>
        <v>20980</v>
      </c>
      <c r="E14" s="85"/>
      <c r="F14" s="85">
        <v>3</v>
      </c>
      <c r="G14" s="85">
        <v>0</v>
      </c>
      <c r="H14" s="85">
        <f t="shared" si="2"/>
        <v>3</v>
      </c>
      <c r="I14" s="85"/>
      <c r="J14" s="85">
        <f t="shared" si="0"/>
        <v>20554</v>
      </c>
      <c r="K14" s="85">
        <f t="shared" si="0"/>
        <v>429</v>
      </c>
      <c r="L14" s="85">
        <f t="shared" si="3"/>
        <v>20983</v>
      </c>
      <c r="M14" s="85"/>
      <c r="N14" s="85">
        <v>0</v>
      </c>
      <c r="O14" s="85">
        <v>0</v>
      </c>
      <c r="P14" s="85">
        <f t="shared" si="4"/>
        <v>0</v>
      </c>
      <c r="Q14" s="85"/>
    </row>
    <row r="15" spans="1:19" ht="14.25" customHeight="1" x14ac:dyDescent="0.2">
      <c r="A15" s="84" t="s">
        <v>8</v>
      </c>
      <c r="B15" s="85">
        <v>0</v>
      </c>
      <c r="C15" s="85">
        <v>0</v>
      </c>
      <c r="D15" s="85">
        <f t="shared" si="1"/>
        <v>0</v>
      </c>
      <c r="E15" s="85"/>
      <c r="F15" s="85">
        <v>0</v>
      </c>
      <c r="G15" s="85">
        <v>0</v>
      </c>
      <c r="H15" s="85">
        <f t="shared" si="2"/>
        <v>0</v>
      </c>
      <c r="I15" s="85"/>
      <c r="J15" s="85">
        <f t="shared" si="0"/>
        <v>0</v>
      </c>
      <c r="K15" s="85">
        <f t="shared" si="0"/>
        <v>0</v>
      </c>
      <c r="L15" s="85">
        <f t="shared" si="3"/>
        <v>0</v>
      </c>
      <c r="M15" s="85"/>
      <c r="N15" s="85">
        <v>0</v>
      </c>
      <c r="O15" s="85">
        <v>0</v>
      </c>
      <c r="P15" s="85">
        <f t="shared" si="4"/>
        <v>0</v>
      </c>
      <c r="Q15" s="85"/>
    </row>
    <row r="16" spans="1:19" ht="14.25" customHeight="1" x14ac:dyDescent="0.2">
      <c r="A16" s="84" t="s">
        <v>10</v>
      </c>
      <c r="B16" s="85">
        <v>0</v>
      </c>
      <c r="C16" s="85">
        <v>0</v>
      </c>
      <c r="D16" s="85">
        <f t="shared" si="1"/>
        <v>0</v>
      </c>
      <c r="E16" s="85"/>
      <c r="F16" s="85">
        <v>0</v>
      </c>
      <c r="G16" s="85">
        <v>0</v>
      </c>
      <c r="H16" s="85">
        <f t="shared" si="2"/>
        <v>0</v>
      </c>
      <c r="I16" s="85"/>
      <c r="J16" s="85">
        <f t="shared" si="0"/>
        <v>0</v>
      </c>
      <c r="K16" s="85">
        <f t="shared" si="0"/>
        <v>0</v>
      </c>
      <c r="L16" s="85">
        <f t="shared" si="3"/>
        <v>0</v>
      </c>
      <c r="M16" s="85"/>
      <c r="N16" s="85">
        <v>0</v>
      </c>
      <c r="O16" s="85">
        <v>0</v>
      </c>
      <c r="P16" s="85">
        <f t="shared" si="4"/>
        <v>0</v>
      </c>
      <c r="Q16" s="85"/>
    </row>
    <row r="17" spans="1:17" ht="14.25" customHeight="1" x14ac:dyDescent="0.2">
      <c r="A17" s="84" t="s">
        <v>11</v>
      </c>
      <c r="B17" s="85">
        <v>0</v>
      </c>
      <c r="C17" s="85">
        <v>0</v>
      </c>
      <c r="D17" s="85">
        <f t="shared" si="1"/>
        <v>0</v>
      </c>
      <c r="E17" s="85"/>
      <c r="F17" s="85">
        <v>0</v>
      </c>
      <c r="G17" s="85">
        <v>0</v>
      </c>
      <c r="H17" s="85">
        <f t="shared" si="2"/>
        <v>0</v>
      </c>
      <c r="I17" s="85"/>
      <c r="J17" s="85">
        <f t="shared" si="0"/>
        <v>0</v>
      </c>
      <c r="K17" s="85">
        <f t="shared" si="0"/>
        <v>0</v>
      </c>
      <c r="L17" s="85">
        <f t="shared" si="3"/>
        <v>0</v>
      </c>
      <c r="M17" s="85"/>
      <c r="N17" s="85">
        <v>0</v>
      </c>
      <c r="O17" s="85">
        <v>0</v>
      </c>
      <c r="P17" s="85">
        <f t="shared" si="4"/>
        <v>0</v>
      </c>
      <c r="Q17" s="85"/>
    </row>
    <row r="18" spans="1:17" ht="14.25" customHeight="1" x14ac:dyDescent="0.2">
      <c r="A18" s="84" t="s">
        <v>12</v>
      </c>
      <c r="B18" s="85">
        <v>0</v>
      </c>
      <c r="C18" s="85">
        <v>95318</v>
      </c>
      <c r="D18" s="85">
        <f t="shared" si="1"/>
        <v>95318</v>
      </c>
      <c r="E18" s="85"/>
      <c r="F18" s="85">
        <v>0</v>
      </c>
      <c r="G18" s="85">
        <v>0</v>
      </c>
      <c r="H18" s="85">
        <f t="shared" si="2"/>
        <v>0</v>
      </c>
      <c r="I18" s="85"/>
      <c r="J18" s="85">
        <f t="shared" si="0"/>
        <v>0</v>
      </c>
      <c r="K18" s="85">
        <f t="shared" si="0"/>
        <v>95318</v>
      </c>
      <c r="L18" s="85">
        <f t="shared" si="3"/>
        <v>95318</v>
      </c>
      <c r="M18" s="85"/>
      <c r="N18" s="85">
        <v>0</v>
      </c>
      <c r="O18" s="85">
        <v>0</v>
      </c>
      <c r="P18" s="85">
        <f t="shared" si="4"/>
        <v>0</v>
      </c>
      <c r="Q18" s="85"/>
    </row>
    <row r="19" spans="1:17" ht="14.25" customHeight="1" x14ac:dyDescent="0.2">
      <c r="A19" s="84" t="s">
        <v>13</v>
      </c>
      <c r="B19" s="85">
        <v>0</v>
      </c>
      <c r="C19" s="85">
        <v>0</v>
      </c>
      <c r="D19" s="85">
        <f t="shared" si="1"/>
        <v>0</v>
      </c>
      <c r="E19" s="85"/>
      <c r="F19" s="85">
        <v>0</v>
      </c>
      <c r="G19" s="85">
        <v>0</v>
      </c>
      <c r="H19" s="85">
        <f t="shared" si="2"/>
        <v>0</v>
      </c>
      <c r="I19" s="85"/>
      <c r="J19" s="85">
        <f t="shared" si="0"/>
        <v>0</v>
      </c>
      <c r="K19" s="85">
        <f t="shared" si="0"/>
        <v>0</v>
      </c>
      <c r="L19" s="85">
        <f t="shared" si="3"/>
        <v>0</v>
      </c>
      <c r="M19" s="85"/>
      <c r="N19" s="85">
        <v>0</v>
      </c>
      <c r="O19" s="85">
        <v>0</v>
      </c>
      <c r="P19" s="85">
        <f t="shared" si="4"/>
        <v>0</v>
      </c>
      <c r="Q19" s="85"/>
    </row>
    <row r="20" spans="1:17" ht="14.25" customHeight="1" x14ac:dyDescent="0.2">
      <c r="A20" s="86" t="s">
        <v>14</v>
      </c>
      <c r="B20" s="85">
        <v>0</v>
      </c>
      <c r="C20" s="85">
        <v>0</v>
      </c>
      <c r="D20" s="85">
        <f t="shared" si="1"/>
        <v>0</v>
      </c>
      <c r="E20" s="85"/>
      <c r="F20" s="85">
        <v>0</v>
      </c>
      <c r="G20" s="85">
        <v>0</v>
      </c>
      <c r="H20" s="85">
        <f t="shared" si="2"/>
        <v>0</v>
      </c>
      <c r="I20" s="85"/>
      <c r="J20" s="85">
        <f t="shared" si="0"/>
        <v>0</v>
      </c>
      <c r="K20" s="85">
        <f t="shared" si="0"/>
        <v>0</v>
      </c>
      <c r="L20" s="85">
        <f t="shared" si="3"/>
        <v>0</v>
      </c>
      <c r="M20" s="85"/>
      <c r="N20" s="85">
        <v>0</v>
      </c>
      <c r="O20" s="85">
        <v>0</v>
      </c>
      <c r="P20" s="85">
        <f t="shared" si="4"/>
        <v>0</v>
      </c>
      <c r="Q20" s="85"/>
    </row>
    <row r="21" spans="1:17" ht="14.25" customHeight="1" x14ac:dyDescent="0.2">
      <c r="A21" s="86" t="s">
        <v>15</v>
      </c>
      <c r="B21" s="85">
        <v>0</v>
      </c>
      <c r="C21" s="85">
        <v>0</v>
      </c>
      <c r="D21" s="85">
        <f t="shared" si="1"/>
        <v>0</v>
      </c>
      <c r="E21" s="85"/>
      <c r="F21" s="85">
        <v>0</v>
      </c>
      <c r="G21" s="85">
        <v>0</v>
      </c>
      <c r="H21" s="85">
        <f t="shared" si="2"/>
        <v>0</v>
      </c>
      <c r="I21" s="85"/>
      <c r="J21" s="85">
        <f t="shared" si="0"/>
        <v>0</v>
      </c>
      <c r="K21" s="85">
        <f t="shared" si="0"/>
        <v>0</v>
      </c>
      <c r="L21" s="85">
        <f t="shared" si="3"/>
        <v>0</v>
      </c>
      <c r="M21" s="85"/>
      <c r="N21" s="85">
        <v>0</v>
      </c>
      <c r="O21" s="85">
        <v>0</v>
      </c>
      <c r="P21" s="85">
        <f t="shared" si="4"/>
        <v>0</v>
      </c>
      <c r="Q21" s="85"/>
    </row>
    <row r="22" spans="1:17" ht="14.25" customHeight="1" x14ac:dyDescent="0.2">
      <c r="A22" s="84" t="s">
        <v>16</v>
      </c>
      <c r="B22" s="85">
        <v>0</v>
      </c>
      <c r="C22" s="85">
        <v>0</v>
      </c>
      <c r="D22" s="85">
        <f t="shared" si="1"/>
        <v>0</v>
      </c>
      <c r="E22" s="85"/>
      <c r="F22" s="85">
        <v>0</v>
      </c>
      <c r="G22" s="85">
        <v>0</v>
      </c>
      <c r="H22" s="85">
        <f t="shared" si="2"/>
        <v>0</v>
      </c>
      <c r="I22" s="85"/>
      <c r="J22" s="85">
        <f t="shared" si="0"/>
        <v>0</v>
      </c>
      <c r="K22" s="85">
        <f t="shared" si="0"/>
        <v>0</v>
      </c>
      <c r="L22" s="85">
        <f t="shared" si="3"/>
        <v>0</v>
      </c>
      <c r="M22" s="85"/>
      <c r="N22" s="85">
        <v>0</v>
      </c>
      <c r="O22" s="85">
        <v>0</v>
      </c>
      <c r="P22" s="85">
        <f t="shared" si="4"/>
        <v>0</v>
      </c>
      <c r="Q22" s="85"/>
    </row>
    <row r="23" spans="1:17" ht="14.25" customHeight="1" x14ac:dyDescent="0.2">
      <c r="A23" s="84" t="s">
        <v>17</v>
      </c>
      <c r="B23" s="85">
        <v>0</v>
      </c>
      <c r="C23" s="85">
        <v>0</v>
      </c>
      <c r="D23" s="85">
        <f t="shared" si="1"/>
        <v>0</v>
      </c>
      <c r="E23" s="85"/>
      <c r="F23" s="85">
        <v>0</v>
      </c>
      <c r="G23" s="85">
        <v>0</v>
      </c>
      <c r="H23" s="85">
        <f t="shared" si="2"/>
        <v>0</v>
      </c>
      <c r="I23" s="85"/>
      <c r="J23" s="85">
        <f t="shared" si="0"/>
        <v>0</v>
      </c>
      <c r="K23" s="85">
        <f t="shared" si="0"/>
        <v>0</v>
      </c>
      <c r="L23" s="85">
        <f t="shared" si="3"/>
        <v>0</v>
      </c>
      <c r="M23" s="85"/>
      <c r="N23" s="85">
        <v>0</v>
      </c>
      <c r="O23" s="85">
        <v>0</v>
      </c>
      <c r="P23" s="85">
        <f t="shared" si="4"/>
        <v>0</v>
      </c>
      <c r="Q23" s="85"/>
    </row>
    <row r="24" spans="1:17" ht="14.25" customHeight="1" x14ac:dyDescent="0.2">
      <c r="A24" s="84" t="s">
        <v>19</v>
      </c>
      <c r="B24" s="85">
        <v>83081</v>
      </c>
      <c r="C24" s="85">
        <v>14417</v>
      </c>
      <c r="D24" s="85">
        <f t="shared" si="1"/>
        <v>97498</v>
      </c>
      <c r="E24" s="85"/>
      <c r="F24" s="85">
        <v>0</v>
      </c>
      <c r="G24" s="85">
        <v>0</v>
      </c>
      <c r="H24" s="85">
        <f t="shared" si="2"/>
        <v>0</v>
      </c>
      <c r="I24" s="85"/>
      <c r="J24" s="85">
        <f t="shared" si="0"/>
        <v>83081</v>
      </c>
      <c r="K24" s="85">
        <f t="shared" si="0"/>
        <v>14417</v>
      </c>
      <c r="L24" s="85">
        <f t="shared" si="3"/>
        <v>97498</v>
      </c>
      <c r="M24" s="85"/>
      <c r="N24" s="85">
        <v>0</v>
      </c>
      <c r="O24" s="85">
        <v>0</v>
      </c>
      <c r="P24" s="85">
        <f t="shared" si="4"/>
        <v>0</v>
      </c>
      <c r="Q24" s="85"/>
    </row>
    <row r="25" spans="1:17" ht="14.25" customHeight="1" x14ac:dyDescent="0.2">
      <c r="A25" s="84" t="s">
        <v>20</v>
      </c>
      <c r="B25" s="85">
        <v>0</v>
      </c>
      <c r="C25" s="85">
        <v>0</v>
      </c>
      <c r="D25" s="85">
        <f t="shared" si="1"/>
        <v>0</v>
      </c>
      <c r="E25" s="85"/>
      <c r="F25" s="85">
        <v>0</v>
      </c>
      <c r="G25" s="85">
        <v>0</v>
      </c>
      <c r="H25" s="85">
        <f t="shared" si="2"/>
        <v>0</v>
      </c>
      <c r="I25" s="85"/>
      <c r="J25" s="85">
        <f t="shared" si="0"/>
        <v>0</v>
      </c>
      <c r="K25" s="85">
        <f t="shared" si="0"/>
        <v>0</v>
      </c>
      <c r="L25" s="85">
        <f t="shared" si="3"/>
        <v>0</v>
      </c>
      <c r="M25" s="85"/>
      <c r="N25" s="85">
        <v>0</v>
      </c>
      <c r="O25" s="85">
        <v>0</v>
      </c>
      <c r="P25" s="85">
        <f t="shared" si="4"/>
        <v>0</v>
      </c>
      <c r="Q25" s="85"/>
    </row>
    <row r="26" spans="1:17" ht="14.25" customHeight="1" x14ac:dyDescent="0.2">
      <c r="A26" s="84" t="s">
        <v>21</v>
      </c>
      <c r="B26" s="85">
        <v>15121</v>
      </c>
      <c r="C26" s="85">
        <v>1559</v>
      </c>
      <c r="D26" s="85">
        <f t="shared" si="1"/>
        <v>16680</v>
      </c>
      <c r="E26" s="85"/>
      <c r="F26" s="85">
        <v>0</v>
      </c>
      <c r="G26" s="85">
        <v>0</v>
      </c>
      <c r="H26" s="85">
        <f t="shared" si="2"/>
        <v>0</v>
      </c>
      <c r="I26" s="85"/>
      <c r="J26" s="85">
        <f t="shared" si="0"/>
        <v>15121</v>
      </c>
      <c r="K26" s="85">
        <f t="shared" si="0"/>
        <v>1559</v>
      </c>
      <c r="L26" s="85">
        <f t="shared" si="3"/>
        <v>16680</v>
      </c>
      <c r="M26" s="85"/>
      <c r="N26" s="85">
        <v>0</v>
      </c>
      <c r="O26" s="85">
        <v>0</v>
      </c>
      <c r="P26" s="85">
        <f t="shared" si="4"/>
        <v>0</v>
      </c>
      <c r="Q26" s="85"/>
    </row>
    <row r="27" spans="1:17" ht="14.25" customHeight="1" x14ac:dyDescent="0.2">
      <c r="A27" s="84" t="s">
        <v>22</v>
      </c>
      <c r="B27" s="85">
        <v>63411</v>
      </c>
      <c r="C27" s="85">
        <v>1147</v>
      </c>
      <c r="D27" s="85">
        <f t="shared" si="1"/>
        <v>64558</v>
      </c>
      <c r="E27" s="85"/>
      <c r="F27" s="85">
        <v>0</v>
      </c>
      <c r="G27" s="85">
        <v>0</v>
      </c>
      <c r="H27" s="85">
        <f t="shared" si="2"/>
        <v>0</v>
      </c>
      <c r="I27" s="85"/>
      <c r="J27" s="85">
        <f t="shared" si="0"/>
        <v>63411</v>
      </c>
      <c r="K27" s="85">
        <f t="shared" si="0"/>
        <v>1147</v>
      </c>
      <c r="L27" s="85">
        <f t="shared" si="3"/>
        <v>64558</v>
      </c>
      <c r="M27" s="85"/>
      <c r="N27" s="85">
        <v>0</v>
      </c>
      <c r="O27" s="85">
        <v>0</v>
      </c>
      <c r="P27" s="85">
        <f t="shared" si="4"/>
        <v>0</v>
      </c>
      <c r="Q27" s="85"/>
    </row>
    <row r="28" spans="1:17" ht="14.25" customHeight="1" x14ac:dyDescent="0.2">
      <c r="A28" s="84" t="s">
        <v>23</v>
      </c>
      <c r="B28" s="85">
        <v>3517</v>
      </c>
      <c r="C28" s="85">
        <v>29</v>
      </c>
      <c r="D28" s="85">
        <f t="shared" si="1"/>
        <v>3546</v>
      </c>
      <c r="E28" s="85"/>
      <c r="F28" s="85">
        <v>0</v>
      </c>
      <c r="G28" s="85">
        <v>0</v>
      </c>
      <c r="H28" s="85">
        <f t="shared" si="2"/>
        <v>0</v>
      </c>
      <c r="I28" s="85"/>
      <c r="J28" s="85">
        <f t="shared" si="0"/>
        <v>3517</v>
      </c>
      <c r="K28" s="85">
        <f t="shared" si="0"/>
        <v>29</v>
      </c>
      <c r="L28" s="85">
        <f t="shared" si="3"/>
        <v>3546</v>
      </c>
      <c r="M28" s="85"/>
      <c r="N28" s="85">
        <v>0</v>
      </c>
      <c r="O28" s="85">
        <v>0</v>
      </c>
      <c r="P28" s="85">
        <f t="shared" si="4"/>
        <v>0</v>
      </c>
      <c r="Q28" s="85"/>
    </row>
    <row r="29" spans="1:17" ht="14.25" customHeight="1" x14ac:dyDescent="0.2">
      <c r="A29" s="84" t="s">
        <v>24</v>
      </c>
      <c r="B29" s="85">
        <v>16815</v>
      </c>
      <c r="C29" s="85">
        <v>139</v>
      </c>
      <c r="D29" s="85">
        <f t="shared" si="1"/>
        <v>16954</v>
      </c>
      <c r="E29" s="85"/>
      <c r="F29" s="85">
        <v>0</v>
      </c>
      <c r="G29" s="85">
        <v>0</v>
      </c>
      <c r="H29" s="85">
        <f t="shared" si="2"/>
        <v>0</v>
      </c>
      <c r="I29" s="85"/>
      <c r="J29" s="85">
        <f t="shared" si="0"/>
        <v>16815</v>
      </c>
      <c r="K29" s="85">
        <f t="shared" si="0"/>
        <v>139</v>
      </c>
      <c r="L29" s="85">
        <f t="shared" si="3"/>
        <v>16954</v>
      </c>
      <c r="M29" s="85"/>
      <c r="N29" s="85">
        <v>0</v>
      </c>
      <c r="O29" s="85">
        <v>0</v>
      </c>
      <c r="P29" s="85">
        <f t="shared" si="4"/>
        <v>0</v>
      </c>
      <c r="Q29" s="85"/>
    </row>
    <row r="30" spans="1:17" ht="14.25" customHeight="1" x14ac:dyDescent="0.2">
      <c r="A30" s="84" t="s">
        <v>25</v>
      </c>
      <c r="B30" s="85">
        <v>176004</v>
      </c>
      <c r="C30" s="85">
        <v>996</v>
      </c>
      <c r="D30" s="85">
        <f t="shared" si="1"/>
        <v>177000</v>
      </c>
      <c r="E30" s="85"/>
      <c r="F30" s="85">
        <v>0</v>
      </c>
      <c r="G30" s="85">
        <v>0</v>
      </c>
      <c r="H30" s="85">
        <f t="shared" si="2"/>
        <v>0</v>
      </c>
      <c r="I30" s="85"/>
      <c r="J30" s="85">
        <f t="shared" si="0"/>
        <v>176004</v>
      </c>
      <c r="K30" s="85">
        <f t="shared" si="0"/>
        <v>996</v>
      </c>
      <c r="L30" s="85">
        <f t="shared" si="3"/>
        <v>177000</v>
      </c>
      <c r="M30" s="85"/>
      <c r="N30" s="85">
        <v>193</v>
      </c>
      <c r="O30" s="85">
        <v>0</v>
      </c>
      <c r="P30" s="85">
        <f t="shared" si="4"/>
        <v>193</v>
      </c>
      <c r="Q30" s="85"/>
    </row>
    <row r="31" spans="1:17" ht="14.25" customHeight="1" x14ac:dyDescent="0.2">
      <c r="A31" s="84" t="s">
        <v>26</v>
      </c>
      <c r="B31" s="85">
        <v>0</v>
      </c>
      <c r="C31" s="85">
        <v>0</v>
      </c>
      <c r="D31" s="85">
        <f t="shared" si="1"/>
        <v>0</v>
      </c>
      <c r="E31" s="85"/>
      <c r="F31" s="85">
        <v>0</v>
      </c>
      <c r="G31" s="85">
        <v>0</v>
      </c>
      <c r="H31" s="85">
        <f t="shared" si="2"/>
        <v>0</v>
      </c>
      <c r="I31" s="85"/>
      <c r="J31" s="85">
        <f t="shared" si="0"/>
        <v>0</v>
      </c>
      <c r="K31" s="85">
        <f t="shared" si="0"/>
        <v>0</v>
      </c>
      <c r="L31" s="85">
        <f t="shared" si="3"/>
        <v>0</v>
      </c>
      <c r="M31" s="85"/>
      <c r="N31" s="85">
        <v>0</v>
      </c>
      <c r="O31" s="85">
        <v>0</v>
      </c>
      <c r="P31" s="85">
        <f t="shared" si="4"/>
        <v>0</v>
      </c>
      <c r="Q31" s="85"/>
    </row>
    <row r="32" spans="1:17" ht="14.25" customHeight="1" x14ac:dyDescent="0.2">
      <c r="A32" s="84" t="s">
        <v>27</v>
      </c>
      <c r="B32" s="85">
        <v>13</v>
      </c>
      <c r="C32" s="85">
        <v>9697</v>
      </c>
      <c r="D32" s="85">
        <f t="shared" si="1"/>
        <v>9710</v>
      </c>
      <c r="E32" s="85"/>
      <c r="F32" s="85">
        <v>0</v>
      </c>
      <c r="G32" s="85">
        <v>0</v>
      </c>
      <c r="H32" s="85">
        <f t="shared" si="2"/>
        <v>0</v>
      </c>
      <c r="I32" s="85"/>
      <c r="J32" s="85">
        <f t="shared" si="0"/>
        <v>13</v>
      </c>
      <c r="K32" s="85">
        <f t="shared" si="0"/>
        <v>9697</v>
      </c>
      <c r="L32" s="85">
        <f t="shared" si="3"/>
        <v>9710</v>
      </c>
      <c r="M32" s="85"/>
      <c r="N32" s="85">
        <v>0</v>
      </c>
      <c r="O32" s="85">
        <v>0</v>
      </c>
      <c r="P32" s="85">
        <f t="shared" si="4"/>
        <v>0</v>
      </c>
      <c r="Q32" s="85"/>
    </row>
    <row r="33" spans="1:19" ht="14.25" customHeight="1" x14ac:dyDescent="0.2">
      <c r="A33" s="84" t="s">
        <v>28</v>
      </c>
      <c r="B33" s="85">
        <v>0</v>
      </c>
      <c r="C33" s="85">
        <v>0</v>
      </c>
      <c r="D33" s="85">
        <f t="shared" si="1"/>
        <v>0</v>
      </c>
      <c r="E33" s="85"/>
      <c r="F33" s="85">
        <v>0</v>
      </c>
      <c r="G33" s="85">
        <v>0</v>
      </c>
      <c r="H33" s="85">
        <f t="shared" si="2"/>
        <v>0</v>
      </c>
      <c r="I33" s="85"/>
      <c r="J33" s="85">
        <f t="shared" si="0"/>
        <v>0</v>
      </c>
      <c r="K33" s="85">
        <f t="shared" si="0"/>
        <v>0</v>
      </c>
      <c r="L33" s="85">
        <f t="shared" si="3"/>
        <v>0</v>
      </c>
      <c r="M33" s="85"/>
      <c r="N33" s="85">
        <v>0</v>
      </c>
      <c r="O33" s="85">
        <v>0</v>
      </c>
      <c r="P33" s="85">
        <f t="shared" si="4"/>
        <v>0</v>
      </c>
      <c r="Q33" s="85"/>
    </row>
    <row r="34" spans="1:19" ht="14.25" customHeight="1" x14ac:dyDescent="0.2">
      <c r="A34" s="84" t="s">
        <v>29</v>
      </c>
      <c r="B34" s="85">
        <v>0</v>
      </c>
      <c r="C34" s="85">
        <v>502</v>
      </c>
      <c r="D34" s="85">
        <f t="shared" si="1"/>
        <v>502</v>
      </c>
      <c r="E34" s="85"/>
      <c r="F34" s="85">
        <v>0</v>
      </c>
      <c r="G34" s="85">
        <v>0</v>
      </c>
      <c r="H34" s="85">
        <f t="shared" si="2"/>
        <v>0</v>
      </c>
      <c r="I34" s="85"/>
      <c r="J34" s="85">
        <f t="shared" si="0"/>
        <v>0</v>
      </c>
      <c r="K34" s="85">
        <f t="shared" si="0"/>
        <v>502</v>
      </c>
      <c r="L34" s="85">
        <f t="shared" si="3"/>
        <v>502</v>
      </c>
      <c r="M34" s="85"/>
      <c r="N34" s="85">
        <v>0</v>
      </c>
      <c r="O34" s="85">
        <v>0</v>
      </c>
      <c r="P34" s="85">
        <f t="shared" si="4"/>
        <v>0</v>
      </c>
      <c r="Q34" s="85"/>
    </row>
    <row r="35" spans="1:19" ht="24.95" customHeight="1" x14ac:dyDescent="0.2">
      <c r="A35" s="92" t="s">
        <v>63</v>
      </c>
      <c r="B35" s="87">
        <f>SUM(B9:B12)+SUM(B15:B23)</f>
        <v>307050</v>
      </c>
      <c r="C35" s="87">
        <f>SUM(C9:C12)+SUM(C15:C23)</f>
        <v>659863</v>
      </c>
      <c r="D35" s="87">
        <f>SUM(D9:D12)+SUM(D15:D23)</f>
        <v>966913</v>
      </c>
      <c r="E35" s="87"/>
      <c r="F35" s="87">
        <f>SUM(F9:F12)+SUM(F15:F23)</f>
        <v>3345911</v>
      </c>
      <c r="G35" s="87">
        <f>SUM(G9:G12)+SUM(G15:G23)</f>
        <v>3537186</v>
      </c>
      <c r="H35" s="87">
        <f>SUM(H9:H12)+SUM(H15:H23)</f>
        <v>6883097</v>
      </c>
      <c r="I35" s="87"/>
      <c r="J35" s="87">
        <f>SUM(J9:J12)+SUM(J15:J23)</f>
        <v>3652961</v>
      </c>
      <c r="K35" s="87">
        <f>SUM(K9:K12)+SUM(K15:K23)</f>
        <v>4197049</v>
      </c>
      <c r="L35" s="87">
        <f>SUM(L9:L12)+SUM(L15:L23)</f>
        <v>7850010</v>
      </c>
      <c r="M35" s="87"/>
      <c r="N35" s="93">
        <f>SUM(N9:N12)+SUM(N15:N23)</f>
        <v>934</v>
      </c>
      <c r="O35" s="93">
        <f>SUM(O9:O12)+SUM(O15:O23)</f>
        <v>83076</v>
      </c>
      <c r="P35" s="93">
        <f>SUM(P9:P12)+SUM(P15:P23)</f>
        <v>84010</v>
      </c>
      <c r="Q35" s="87"/>
    </row>
    <row r="36" spans="1:19" ht="14.25" customHeight="1" x14ac:dyDescent="0.2">
      <c r="A36" s="84" t="s">
        <v>30</v>
      </c>
      <c r="B36" s="106">
        <f>+B13+SUM(B24:B27)+B33</f>
        <v>208417</v>
      </c>
      <c r="C36" s="106">
        <f>+C13+SUM(C24:C27)+C33</f>
        <v>38429</v>
      </c>
      <c r="D36" s="106">
        <f>+D13+SUM(D24:D27)+D33</f>
        <v>246846</v>
      </c>
      <c r="E36" s="106"/>
      <c r="F36" s="106">
        <f>+F13+SUM(F24:F27)+F33</f>
        <v>1</v>
      </c>
      <c r="G36" s="106">
        <f>+G13+SUM(G24:G27)+G33</f>
        <v>0</v>
      </c>
      <c r="H36" s="106">
        <f>+H13+SUM(H24:H27)+H33</f>
        <v>1</v>
      </c>
      <c r="I36" s="106"/>
      <c r="J36" s="106">
        <f>+J13+SUM(J24:J27)+J33</f>
        <v>208418</v>
      </c>
      <c r="K36" s="106">
        <f>+K13+SUM(K24:K27)+K33</f>
        <v>38429</v>
      </c>
      <c r="L36" s="106">
        <f>+L13+SUM(L24:L27)+L33</f>
        <v>246847</v>
      </c>
      <c r="M36" s="106"/>
      <c r="N36" s="106">
        <f>+N13+SUM(N24:N27)+N33</f>
        <v>0</v>
      </c>
      <c r="O36" s="106">
        <f>+O13+SUM(O24:O27)+O33</f>
        <v>0</v>
      </c>
      <c r="P36" s="106">
        <f>+P13+SUM(P24:P27)+P33</f>
        <v>0</v>
      </c>
      <c r="Q36" s="107"/>
    </row>
    <row r="37" spans="1:19" ht="14.25" customHeight="1" x14ac:dyDescent="0.2">
      <c r="A37" s="84" t="s">
        <v>31</v>
      </c>
      <c r="B37" s="94">
        <f t="shared" ref="B37:P37" si="5">+B14+SUM(B28:B32)+B34</f>
        <v>216900</v>
      </c>
      <c r="C37" s="94">
        <f t="shared" si="5"/>
        <v>11792</v>
      </c>
      <c r="D37" s="94">
        <f t="shared" si="5"/>
        <v>228692</v>
      </c>
      <c r="E37" s="94">
        <f t="shared" si="5"/>
        <v>0</v>
      </c>
      <c r="F37" s="94">
        <f t="shared" si="5"/>
        <v>3</v>
      </c>
      <c r="G37" s="94">
        <f t="shared" si="5"/>
        <v>0</v>
      </c>
      <c r="H37" s="94">
        <f t="shared" si="5"/>
        <v>3</v>
      </c>
      <c r="I37" s="94">
        <f t="shared" si="5"/>
        <v>0</v>
      </c>
      <c r="J37" s="94">
        <f t="shared" si="5"/>
        <v>216903</v>
      </c>
      <c r="K37" s="94">
        <f t="shared" si="5"/>
        <v>11792</v>
      </c>
      <c r="L37" s="94">
        <f t="shared" si="5"/>
        <v>228695</v>
      </c>
      <c r="M37" s="94">
        <f t="shared" si="5"/>
        <v>0</v>
      </c>
      <c r="N37" s="94">
        <f t="shared" si="5"/>
        <v>193</v>
      </c>
      <c r="O37" s="106">
        <f t="shared" si="5"/>
        <v>0</v>
      </c>
      <c r="P37" s="94">
        <f t="shared" si="5"/>
        <v>193</v>
      </c>
      <c r="Q37" s="108"/>
    </row>
    <row r="38" spans="1:19" ht="24.95" customHeight="1" x14ac:dyDescent="0.2">
      <c r="A38" s="84" t="s">
        <v>53</v>
      </c>
      <c r="B38" s="90">
        <f t="shared" ref="B38:P38" si="6">SUM(B35:B37)</f>
        <v>732367</v>
      </c>
      <c r="C38" s="90">
        <f t="shared" si="6"/>
        <v>710084</v>
      </c>
      <c r="D38" s="90">
        <f t="shared" si="6"/>
        <v>1442451</v>
      </c>
      <c r="E38" s="90"/>
      <c r="F38" s="90">
        <f t="shared" si="6"/>
        <v>3345915</v>
      </c>
      <c r="G38" s="90">
        <f t="shared" si="6"/>
        <v>3537186</v>
      </c>
      <c r="H38" s="90">
        <f t="shared" si="6"/>
        <v>6883101</v>
      </c>
      <c r="I38" s="90"/>
      <c r="J38" s="90">
        <f t="shared" si="6"/>
        <v>4078282</v>
      </c>
      <c r="K38" s="90">
        <f t="shared" si="6"/>
        <v>4247270</v>
      </c>
      <c r="L38" s="90">
        <f t="shared" si="6"/>
        <v>8325552</v>
      </c>
      <c r="M38" s="90"/>
      <c r="N38" s="90">
        <f t="shared" si="6"/>
        <v>1127</v>
      </c>
      <c r="O38" s="85">
        <f t="shared" si="6"/>
        <v>83076</v>
      </c>
      <c r="P38" s="90">
        <f t="shared" si="6"/>
        <v>84203</v>
      </c>
      <c r="Q38" s="91"/>
    </row>
    <row r="39" spans="1:19" s="12" customFormat="1" ht="12" customHeight="1" x14ac:dyDescent="0.2">
      <c r="A39" s="6"/>
      <c r="S39" s="32"/>
    </row>
    <row r="40" spans="1:19" x14ac:dyDescent="0.2">
      <c r="A40" s="6" t="s">
        <v>56</v>
      </c>
      <c r="B40" s="8"/>
      <c r="C40" s="8"/>
      <c r="D40" s="8"/>
    </row>
    <row r="41" spans="1:19" ht="12.6" customHeight="1" x14ac:dyDescent="0.2">
      <c r="A41" s="15"/>
      <c r="B41" s="33"/>
      <c r="C41" s="33"/>
      <c r="D41" s="33"/>
      <c r="E41" s="33"/>
      <c r="F41" s="33"/>
      <c r="G41" s="33"/>
      <c r="H41" s="33"/>
      <c r="I41" s="15"/>
      <c r="K41" s="33"/>
      <c r="L41" s="34"/>
      <c r="M41" s="12"/>
      <c r="N41" s="35"/>
      <c r="O41" s="35"/>
    </row>
    <row r="42" spans="1:19" ht="12.6" customHeight="1" x14ac:dyDescent="0.2">
      <c r="A42" s="15"/>
      <c r="B42" s="33"/>
      <c r="C42" s="33"/>
      <c r="D42" s="33"/>
      <c r="E42" s="33"/>
      <c r="F42" s="33"/>
      <c r="G42" s="33"/>
      <c r="H42" s="33"/>
      <c r="I42" s="15"/>
      <c r="K42" s="33"/>
      <c r="L42" s="34"/>
      <c r="M42" s="12"/>
      <c r="N42" s="35"/>
      <c r="O42" s="35"/>
    </row>
    <row r="43" spans="1:19" ht="12.6" customHeight="1" x14ac:dyDescent="0.2">
      <c r="A43" s="15"/>
      <c r="B43" s="33"/>
      <c r="C43" s="33"/>
      <c r="D43" s="33"/>
      <c r="E43" s="33"/>
      <c r="F43" s="33"/>
      <c r="G43" s="33"/>
      <c r="H43" s="33"/>
      <c r="I43" s="15"/>
      <c r="K43" s="33"/>
      <c r="L43" s="34"/>
      <c r="M43" s="12"/>
      <c r="N43" s="35"/>
      <c r="O43" s="35"/>
    </row>
    <row r="44" spans="1:19" ht="12.6" customHeight="1" x14ac:dyDescent="0.2">
      <c r="A44" s="15"/>
      <c r="B44" s="15"/>
      <c r="C44" s="15"/>
      <c r="D44" s="15"/>
      <c r="E44" s="15"/>
      <c r="F44" s="15"/>
      <c r="G44" s="15"/>
      <c r="H44" s="15"/>
      <c r="I44" s="15"/>
      <c r="K44" s="15"/>
      <c r="L44" s="34"/>
      <c r="M44" s="12"/>
      <c r="N44" s="12"/>
      <c r="O44" s="12"/>
    </row>
    <row r="45" spans="1:19" ht="12.6" customHeight="1" x14ac:dyDescent="0.2">
      <c r="A45" s="36"/>
      <c r="B45" s="37"/>
      <c r="C45" s="37"/>
      <c r="D45" s="37"/>
      <c r="E45" s="36"/>
      <c r="F45" s="37"/>
      <c r="G45" s="37"/>
      <c r="H45" s="37"/>
      <c r="I45" s="36"/>
      <c r="K45" s="37"/>
      <c r="L45" s="38"/>
      <c r="M45" s="12"/>
      <c r="N45" s="37"/>
      <c r="O45" s="37"/>
    </row>
    <row r="46" spans="1:19" ht="12.6" customHeight="1" x14ac:dyDescent="0.2">
      <c r="A46" s="15"/>
      <c r="B46" s="39"/>
      <c r="C46" s="39"/>
      <c r="D46" s="39"/>
      <c r="E46" s="33"/>
      <c r="F46" s="39"/>
      <c r="G46" s="39"/>
      <c r="H46" s="39"/>
      <c r="I46" s="15"/>
      <c r="K46" s="15"/>
      <c r="L46" s="34"/>
      <c r="M46" s="12"/>
      <c r="N46" s="40"/>
      <c r="O46" s="40"/>
    </row>
    <row r="47" spans="1:19" ht="12.6" customHeight="1" x14ac:dyDescent="0.2">
      <c r="A47" s="15"/>
      <c r="B47" s="15"/>
      <c r="C47" s="15"/>
      <c r="D47" s="15"/>
      <c r="E47" s="15"/>
      <c r="F47" s="15"/>
      <c r="G47" s="15"/>
      <c r="H47" s="15"/>
      <c r="I47" s="15"/>
      <c r="K47" s="15"/>
      <c r="L47" s="34"/>
      <c r="M47" s="12"/>
      <c r="N47" s="12"/>
      <c r="O47" s="12"/>
    </row>
    <row r="48" spans="1:19" ht="12.6" customHeight="1" x14ac:dyDescent="0.2">
      <c r="A48" s="15"/>
      <c r="B48" s="34"/>
      <c r="C48" s="34"/>
      <c r="D48" s="34"/>
      <c r="E48" s="34"/>
      <c r="F48" s="34"/>
      <c r="G48" s="34"/>
      <c r="H48" s="34"/>
      <c r="I48" s="34"/>
      <c r="K48" s="34"/>
      <c r="L48" s="34"/>
      <c r="M48" s="12"/>
      <c r="N48" s="41"/>
      <c r="O48" s="42"/>
    </row>
  </sheetData>
  <mergeCells count="20">
    <mergeCell ref="H6:H8"/>
    <mergeCell ref="L6:L8"/>
    <mergeCell ref="N6:N8"/>
    <mergeCell ref="O6:O8"/>
    <mergeCell ref="A1:Q1"/>
    <mergeCell ref="A2:Q2"/>
    <mergeCell ref="P3:Q3"/>
    <mergeCell ref="A4:A8"/>
    <mergeCell ref="B4:D5"/>
    <mergeCell ref="F4:H5"/>
    <mergeCell ref="J4:L5"/>
    <mergeCell ref="N4:P5"/>
    <mergeCell ref="B6:B8"/>
    <mergeCell ref="C6:C8"/>
    <mergeCell ref="P6:P8"/>
    <mergeCell ref="J6:J8"/>
    <mergeCell ref="K6:K8"/>
    <mergeCell ref="D6:D8"/>
    <mergeCell ref="F6:F8"/>
    <mergeCell ref="G6:G8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zoomScaleNormal="100" zoomScaleSheetLayoutView="100" workbookViewId="0">
      <selection activeCell="H41" sqref="H41"/>
    </sheetView>
  </sheetViews>
  <sheetFormatPr defaultRowHeight="12.75" x14ac:dyDescent="0.2"/>
  <cols>
    <col min="1" max="1" width="23.7109375" style="32" customWidth="1"/>
    <col min="2" max="4" width="15.7109375" style="32" customWidth="1"/>
    <col min="5" max="5" width="1.28515625" style="32" customWidth="1"/>
    <col min="6" max="8" width="15.7109375" style="32" customWidth="1"/>
    <col min="9" max="9" width="1.28515625" style="32" customWidth="1"/>
    <col min="10" max="12" width="15.7109375" style="32" customWidth="1"/>
    <col min="13" max="13" width="1.28515625" style="32" customWidth="1"/>
    <col min="14" max="14" width="15.7109375" style="32" customWidth="1"/>
    <col min="15" max="15" width="18.28515625" style="32" customWidth="1"/>
    <col min="16" max="16" width="15.7109375" style="32" customWidth="1"/>
    <col min="17" max="17" width="1.28515625" style="32" customWidth="1"/>
    <col min="18" max="18" width="9.140625" style="32"/>
    <col min="19" max="19" width="12.5703125" style="32" customWidth="1"/>
    <col min="20" max="16384" width="9.140625" style="32"/>
  </cols>
  <sheetData>
    <row r="1" spans="1:19" s="12" customFormat="1" ht="13.15" customHeight="1" x14ac:dyDescent="0.2">
      <c r="A1" s="126" t="s">
        <v>97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</row>
    <row r="2" spans="1:19" s="12" customFormat="1" ht="11.25" customHeight="1" x14ac:dyDescent="0.2">
      <c r="A2" s="127" t="s">
        <v>98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</row>
    <row r="3" spans="1:19" ht="11.25" customHeight="1" x14ac:dyDescent="0.2">
      <c r="P3" s="128" t="s">
        <v>33</v>
      </c>
      <c r="Q3" s="128"/>
    </row>
    <row r="4" spans="1:19" ht="12.6" customHeight="1" x14ac:dyDescent="0.2">
      <c r="A4" s="129" t="s">
        <v>44</v>
      </c>
      <c r="B4" s="129" t="s">
        <v>45</v>
      </c>
      <c r="C4" s="130"/>
      <c r="D4" s="130"/>
      <c r="E4" s="82"/>
      <c r="F4" s="131" t="s">
        <v>46</v>
      </c>
      <c r="G4" s="132"/>
      <c r="H4" s="132"/>
      <c r="I4" s="82"/>
      <c r="J4" s="129" t="s">
        <v>47</v>
      </c>
      <c r="K4" s="130"/>
      <c r="L4" s="130"/>
      <c r="M4" s="82"/>
      <c r="N4" s="129" t="s">
        <v>48</v>
      </c>
      <c r="O4" s="129"/>
      <c r="P4" s="129"/>
      <c r="Q4" s="83"/>
      <c r="S4" s="12"/>
    </row>
    <row r="5" spans="1:19" ht="12.6" customHeight="1" x14ac:dyDescent="0.2">
      <c r="A5" s="129"/>
      <c r="B5" s="130"/>
      <c r="C5" s="130"/>
      <c r="D5" s="130"/>
      <c r="E5" s="82"/>
      <c r="F5" s="133"/>
      <c r="G5" s="133"/>
      <c r="H5" s="133"/>
      <c r="I5" s="82"/>
      <c r="J5" s="130"/>
      <c r="K5" s="130"/>
      <c r="L5" s="130"/>
      <c r="M5" s="82"/>
      <c r="N5" s="129"/>
      <c r="O5" s="129"/>
      <c r="P5" s="129"/>
      <c r="Q5" s="83"/>
    </row>
    <row r="6" spans="1:19" ht="12.6" customHeight="1" x14ac:dyDescent="0.2">
      <c r="A6" s="129"/>
      <c r="B6" s="134" t="s">
        <v>67</v>
      </c>
      <c r="C6" s="134" t="s">
        <v>64</v>
      </c>
      <c r="D6" s="134" t="s">
        <v>51</v>
      </c>
      <c r="E6" s="83"/>
      <c r="F6" s="134" t="s">
        <v>67</v>
      </c>
      <c r="G6" s="135" t="s">
        <v>64</v>
      </c>
      <c r="H6" s="135" t="s">
        <v>51</v>
      </c>
      <c r="I6" s="83"/>
      <c r="J6" s="134" t="s">
        <v>67</v>
      </c>
      <c r="K6" s="134" t="s">
        <v>64</v>
      </c>
      <c r="L6" s="134" t="s">
        <v>51</v>
      </c>
      <c r="M6" s="83"/>
      <c r="N6" s="134" t="s">
        <v>65</v>
      </c>
      <c r="O6" s="134" t="s">
        <v>66</v>
      </c>
      <c r="P6" s="134" t="s">
        <v>51</v>
      </c>
      <c r="Q6" s="83"/>
    </row>
    <row r="7" spans="1:19" ht="12.6" customHeight="1" x14ac:dyDescent="0.2">
      <c r="A7" s="129"/>
      <c r="B7" s="129"/>
      <c r="C7" s="129"/>
      <c r="D7" s="129"/>
      <c r="E7" s="83"/>
      <c r="F7" s="129"/>
      <c r="G7" s="135"/>
      <c r="H7" s="135"/>
      <c r="I7" s="83"/>
      <c r="J7" s="129"/>
      <c r="K7" s="129"/>
      <c r="L7" s="129"/>
      <c r="M7" s="83"/>
      <c r="N7" s="129"/>
      <c r="O7" s="129"/>
      <c r="P7" s="129"/>
      <c r="Q7" s="83"/>
    </row>
    <row r="8" spans="1:19" ht="12.6" customHeight="1" x14ac:dyDescent="0.2">
      <c r="A8" s="129"/>
      <c r="B8" s="129"/>
      <c r="C8" s="129"/>
      <c r="D8" s="129"/>
      <c r="E8" s="83"/>
      <c r="F8" s="129"/>
      <c r="G8" s="134"/>
      <c r="H8" s="134"/>
      <c r="I8" s="83"/>
      <c r="J8" s="129"/>
      <c r="K8" s="129"/>
      <c r="L8" s="129"/>
      <c r="M8" s="83"/>
      <c r="N8" s="129"/>
      <c r="O8" s="129"/>
      <c r="P8" s="129"/>
      <c r="Q8" s="83"/>
    </row>
    <row r="9" spans="1:19" ht="14.25" customHeight="1" x14ac:dyDescent="0.2">
      <c r="A9" s="84" t="s">
        <v>2</v>
      </c>
      <c r="B9" s="85">
        <v>230351</v>
      </c>
      <c r="C9" s="85">
        <v>668862</v>
      </c>
      <c r="D9" s="85">
        <f>C9+B9</f>
        <v>899213</v>
      </c>
      <c r="E9" s="85"/>
      <c r="F9" s="85">
        <v>3539687</v>
      </c>
      <c r="G9" s="85">
        <v>4702771</v>
      </c>
      <c r="H9" s="85">
        <f>G9+F9</f>
        <v>8242458</v>
      </c>
      <c r="I9" s="85"/>
      <c r="J9" s="85">
        <f>F9+B9</f>
        <v>3770038</v>
      </c>
      <c r="K9" s="85">
        <f>G9+C9</f>
        <v>5371633</v>
      </c>
      <c r="L9" s="85">
        <f>K9+J9</f>
        <v>9141671</v>
      </c>
      <c r="M9" s="85"/>
      <c r="N9" s="85">
        <v>0</v>
      </c>
      <c r="O9" s="85">
        <v>60388</v>
      </c>
      <c r="P9" s="85">
        <f>O9+N9</f>
        <v>60388</v>
      </c>
      <c r="Q9" s="85"/>
    </row>
    <row r="10" spans="1:19" ht="14.25" customHeight="1" x14ac:dyDescent="0.2">
      <c r="A10" s="84" t="s">
        <v>3</v>
      </c>
      <c r="B10" s="85">
        <v>0</v>
      </c>
      <c r="C10" s="85">
        <v>0</v>
      </c>
      <c r="D10" s="85">
        <f>C10+B10</f>
        <v>0</v>
      </c>
      <c r="E10" s="85"/>
      <c r="F10" s="85">
        <v>35</v>
      </c>
      <c r="G10" s="85">
        <v>200</v>
      </c>
      <c r="H10" s="85">
        <f>G10+F10</f>
        <v>235</v>
      </c>
      <c r="I10" s="85"/>
      <c r="J10" s="85">
        <f t="shared" ref="J10:K34" si="0">F10+B10</f>
        <v>35</v>
      </c>
      <c r="K10" s="85">
        <f t="shared" si="0"/>
        <v>200</v>
      </c>
      <c r="L10" s="85">
        <f>K10+J10</f>
        <v>235</v>
      </c>
      <c r="M10" s="85"/>
      <c r="N10" s="85">
        <v>0</v>
      </c>
      <c r="O10" s="85">
        <v>0</v>
      </c>
      <c r="P10" s="85">
        <f>O10+N10</f>
        <v>0</v>
      </c>
      <c r="Q10" s="85"/>
    </row>
    <row r="11" spans="1:19" ht="14.25" customHeight="1" x14ac:dyDescent="0.2">
      <c r="A11" s="84" t="s">
        <v>4</v>
      </c>
      <c r="B11" s="85">
        <v>0</v>
      </c>
      <c r="C11" s="85">
        <v>0</v>
      </c>
      <c r="D11" s="85">
        <f>C11+B11</f>
        <v>0</v>
      </c>
      <c r="E11" s="85"/>
      <c r="F11" s="85">
        <v>0</v>
      </c>
      <c r="G11" s="85">
        <v>0</v>
      </c>
      <c r="H11" s="85">
        <f>G11+F11</f>
        <v>0</v>
      </c>
      <c r="I11" s="85"/>
      <c r="J11" s="85">
        <f>F11+B11</f>
        <v>0</v>
      </c>
      <c r="K11" s="85">
        <f>G11+C11</f>
        <v>0</v>
      </c>
      <c r="L11" s="85">
        <f>K11+J11</f>
        <v>0</v>
      </c>
      <c r="M11" s="85"/>
      <c r="N11" s="85">
        <v>0</v>
      </c>
      <c r="O11" s="85">
        <v>0</v>
      </c>
      <c r="P11" s="85">
        <f>O11+N11</f>
        <v>0</v>
      </c>
      <c r="Q11" s="85"/>
    </row>
    <row r="12" spans="1:19" ht="14.25" customHeight="1" x14ac:dyDescent="0.2">
      <c r="A12" s="84" t="s">
        <v>5</v>
      </c>
      <c r="B12" s="85">
        <v>27489</v>
      </c>
      <c r="C12" s="85">
        <v>0</v>
      </c>
      <c r="D12" s="85">
        <f t="shared" ref="D12:D34" si="1">C12+B12</f>
        <v>27489</v>
      </c>
      <c r="E12" s="85"/>
      <c r="F12" s="85">
        <v>14</v>
      </c>
      <c r="G12" s="85">
        <v>0</v>
      </c>
      <c r="H12" s="85">
        <f t="shared" ref="H12:H34" si="2">G12+F12</f>
        <v>14</v>
      </c>
      <c r="I12" s="85"/>
      <c r="J12" s="85">
        <f t="shared" si="0"/>
        <v>27503</v>
      </c>
      <c r="K12" s="85">
        <f t="shared" si="0"/>
        <v>0</v>
      </c>
      <c r="L12" s="85">
        <f t="shared" ref="L12:L34" si="3">K12+J12</f>
        <v>27503</v>
      </c>
      <c r="M12" s="85"/>
      <c r="N12" s="85">
        <v>6488</v>
      </c>
      <c r="O12" s="85">
        <v>0</v>
      </c>
      <c r="P12" s="85">
        <f t="shared" ref="P12:P34" si="4">O12+N12</f>
        <v>6488</v>
      </c>
      <c r="Q12" s="85"/>
    </row>
    <row r="13" spans="1:19" ht="14.25" customHeight="1" x14ac:dyDescent="0.2">
      <c r="A13" s="84" t="s">
        <v>6</v>
      </c>
      <c r="B13" s="85">
        <v>197387</v>
      </c>
      <c r="C13" s="85">
        <v>120155</v>
      </c>
      <c r="D13" s="85">
        <f t="shared" si="1"/>
        <v>317542</v>
      </c>
      <c r="E13" s="85"/>
      <c r="F13" s="85">
        <v>110606</v>
      </c>
      <c r="G13" s="85">
        <v>26941</v>
      </c>
      <c r="H13" s="85">
        <f t="shared" si="2"/>
        <v>137547</v>
      </c>
      <c r="I13" s="85"/>
      <c r="J13" s="85">
        <f t="shared" si="0"/>
        <v>307993</v>
      </c>
      <c r="K13" s="85">
        <f t="shared" si="0"/>
        <v>147096</v>
      </c>
      <c r="L13" s="85">
        <f t="shared" si="3"/>
        <v>455089</v>
      </c>
      <c r="M13" s="85"/>
      <c r="N13" s="85">
        <v>0</v>
      </c>
      <c r="O13" s="85">
        <v>0</v>
      </c>
      <c r="P13" s="85">
        <f t="shared" si="4"/>
        <v>0</v>
      </c>
      <c r="Q13" s="85"/>
    </row>
    <row r="14" spans="1:19" ht="14.25" customHeight="1" x14ac:dyDescent="0.2">
      <c r="A14" s="84" t="s">
        <v>7</v>
      </c>
      <c r="B14" s="85">
        <v>49870</v>
      </c>
      <c r="C14" s="85">
        <v>20942</v>
      </c>
      <c r="D14" s="85">
        <f t="shared" si="1"/>
        <v>70812</v>
      </c>
      <c r="E14" s="85"/>
      <c r="F14" s="85">
        <v>0</v>
      </c>
      <c r="G14" s="85">
        <v>0</v>
      </c>
      <c r="H14" s="85">
        <f t="shared" si="2"/>
        <v>0</v>
      </c>
      <c r="I14" s="85"/>
      <c r="J14" s="85">
        <f t="shared" si="0"/>
        <v>49870</v>
      </c>
      <c r="K14" s="85">
        <f t="shared" si="0"/>
        <v>20942</v>
      </c>
      <c r="L14" s="85">
        <f t="shared" si="3"/>
        <v>70812</v>
      </c>
      <c r="M14" s="85"/>
      <c r="N14" s="85">
        <v>0</v>
      </c>
      <c r="O14" s="85">
        <v>0</v>
      </c>
      <c r="P14" s="85">
        <f t="shared" si="4"/>
        <v>0</v>
      </c>
      <c r="Q14" s="85"/>
    </row>
    <row r="15" spans="1:19" ht="14.25" customHeight="1" x14ac:dyDescent="0.2">
      <c r="A15" s="84" t="s">
        <v>8</v>
      </c>
      <c r="B15" s="85">
        <v>30465</v>
      </c>
      <c r="C15" s="85">
        <v>1301</v>
      </c>
      <c r="D15" s="85">
        <f t="shared" si="1"/>
        <v>31766</v>
      </c>
      <c r="E15" s="85"/>
      <c r="F15" s="85">
        <v>0</v>
      </c>
      <c r="G15" s="85">
        <v>0</v>
      </c>
      <c r="H15" s="85">
        <f t="shared" si="2"/>
        <v>0</v>
      </c>
      <c r="I15" s="85"/>
      <c r="J15" s="85">
        <f t="shared" si="0"/>
        <v>30465</v>
      </c>
      <c r="K15" s="85">
        <f t="shared" si="0"/>
        <v>1301</v>
      </c>
      <c r="L15" s="85">
        <f t="shared" si="3"/>
        <v>31766</v>
      </c>
      <c r="M15" s="85"/>
      <c r="N15" s="85">
        <v>0</v>
      </c>
      <c r="O15" s="85">
        <v>0</v>
      </c>
      <c r="P15" s="85">
        <f t="shared" si="4"/>
        <v>0</v>
      </c>
      <c r="Q15" s="85"/>
    </row>
    <row r="16" spans="1:19" ht="14.25" customHeight="1" x14ac:dyDescent="0.2">
      <c r="A16" s="84" t="s">
        <v>10</v>
      </c>
      <c r="B16" s="85">
        <v>57</v>
      </c>
      <c r="C16" s="85">
        <v>0</v>
      </c>
      <c r="D16" s="85">
        <f t="shared" si="1"/>
        <v>57</v>
      </c>
      <c r="E16" s="85"/>
      <c r="F16" s="85">
        <v>0</v>
      </c>
      <c r="G16" s="85">
        <v>0</v>
      </c>
      <c r="H16" s="85">
        <f t="shared" si="2"/>
        <v>0</v>
      </c>
      <c r="I16" s="85"/>
      <c r="J16" s="85">
        <f t="shared" si="0"/>
        <v>57</v>
      </c>
      <c r="K16" s="85">
        <f t="shared" si="0"/>
        <v>0</v>
      </c>
      <c r="L16" s="85">
        <f t="shared" si="3"/>
        <v>57</v>
      </c>
      <c r="M16" s="85"/>
      <c r="N16" s="85">
        <v>0</v>
      </c>
      <c r="O16" s="85">
        <v>0</v>
      </c>
      <c r="P16" s="85">
        <f t="shared" si="4"/>
        <v>0</v>
      </c>
      <c r="Q16" s="85"/>
    </row>
    <row r="17" spans="1:17" ht="14.25" customHeight="1" x14ac:dyDescent="0.2">
      <c r="A17" s="84" t="s">
        <v>11</v>
      </c>
      <c r="B17" s="85">
        <v>0</v>
      </c>
      <c r="C17" s="85">
        <v>6696</v>
      </c>
      <c r="D17" s="85">
        <f t="shared" si="1"/>
        <v>6696</v>
      </c>
      <c r="E17" s="85"/>
      <c r="F17" s="85">
        <v>0</v>
      </c>
      <c r="G17" s="85">
        <v>0</v>
      </c>
      <c r="H17" s="85">
        <f t="shared" si="2"/>
        <v>0</v>
      </c>
      <c r="I17" s="85"/>
      <c r="J17" s="85">
        <f t="shared" si="0"/>
        <v>0</v>
      </c>
      <c r="K17" s="85">
        <f t="shared" si="0"/>
        <v>6696</v>
      </c>
      <c r="L17" s="85">
        <f t="shared" si="3"/>
        <v>6696</v>
      </c>
      <c r="M17" s="85"/>
      <c r="N17" s="85">
        <v>0</v>
      </c>
      <c r="O17" s="85">
        <v>0</v>
      </c>
      <c r="P17" s="85">
        <f t="shared" si="4"/>
        <v>0</v>
      </c>
      <c r="Q17" s="85"/>
    </row>
    <row r="18" spans="1:17" ht="14.25" customHeight="1" x14ac:dyDescent="0.2">
      <c r="A18" s="84" t="s">
        <v>12</v>
      </c>
      <c r="B18" s="85">
        <v>0</v>
      </c>
      <c r="C18" s="85">
        <v>0</v>
      </c>
      <c r="D18" s="85">
        <f t="shared" si="1"/>
        <v>0</v>
      </c>
      <c r="E18" s="85"/>
      <c r="F18" s="85">
        <v>0</v>
      </c>
      <c r="G18" s="85">
        <v>0</v>
      </c>
      <c r="H18" s="85">
        <f t="shared" si="2"/>
        <v>0</v>
      </c>
      <c r="I18" s="85"/>
      <c r="J18" s="85">
        <f t="shared" si="0"/>
        <v>0</v>
      </c>
      <c r="K18" s="85">
        <f t="shared" si="0"/>
        <v>0</v>
      </c>
      <c r="L18" s="85">
        <f t="shared" si="3"/>
        <v>0</v>
      </c>
      <c r="M18" s="85"/>
      <c r="N18" s="85">
        <v>0</v>
      </c>
      <c r="O18" s="85">
        <v>0</v>
      </c>
      <c r="P18" s="85">
        <f t="shared" si="4"/>
        <v>0</v>
      </c>
      <c r="Q18" s="85"/>
    </row>
    <row r="19" spans="1:17" ht="14.25" customHeight="1" x14ac:dyDescent="0.2">
      <c r="A19" s="84" t="s">
        <v>13</v>
      </c>
      <c r="B19" s="85">
        <v>16</v>
      </c>
      <c r="C19" s="85">
        <v>94814</v>
      </c>
      <c r="D19" s="85">
        <f t="shared" si="1"/>
        <v>94830</v>
      </c>
      <c r="E19" s="85"/>
      <c r="F19" s="85">
        <v>0</v>
      </c>
      <c r="G19" s="85">
        <v>0</v>
      </c>
      <c r="H19" s="85">
        <f t="shared" si="2"/>
        <v>0</v>
      </c>
      <c r="I19" s="85"/>
      <c r="J19" s="85">
        <f t="shared" si="0"/>
        <v>16</v>
      </c>
      <c r="K19" s="85">
        <f t="shared" si="0"/>
        <v>94814</v>
      </c>
      <c r="L19" s="85">
        <f t="shared" si="3"/>
        <v>94830</v>
      </c>
      <c r="M19" s="85"/>
      <c r="N19" s="85">
        <v>0</v>
      </c>
      <c r="O19" s="85">
        <v>0</v>
      </c>
      <c r="P19" s="85">
        <f t="shared" si="4"/>
        <v>0</v>
      </c>
      <c r="Q19" s="85"/>
    </row>
    <row r="20" spans="1:17" ht="14.25" customHeight="1" x14ac:dyDescent="0.2">
      <c r="A20" s="86" t="s">
        <v>14</v>
      </c>
      <c r="B20" s="85">
        <v>0</v>
      </c>
      <c r="C20" s="85">
        <v>0</v>
      </c>
      <c r="D20" s="85">
        <f t="shared" si="1"/>
        <v>0</v>
      </c>
      <c r="E20" s="85"/>
      <c r="F20" s="85">
        <v>0</v>
      </c>
      <c r="G20" s="85">
        <v>0</v>
      </c>
      <c r="H20" s="85">
        <f t="shared" si="2"/>
        <v>0</v>
      </c>
      <c r="I20" s="85"/>
      <c r="J20" s="85">
        <f t="shared" si="0"/>
        <v>0</v>
      </c>
      <c r="K20" s="85">
        <f t="shared" si="0"/>
        <v>0</v>
      </c>
      <c r="L20" s="85">
        <f t="shared" si="3"/>
        <v>0</v>
      </c>
      <c r="M20" s="85"/>
      <c r="N20" s="85">
        <v>0</v>
      </c>
      <c r="O20" s="85">
        <v>0</v>
      </c>
      <c r="P20" s="85">
        <f t="shared" si="4"/>
        <v>0</v>
      </c>
      <c r="Q20" s="85"/>
    </row>
    <row r="21" spans="1:17" ht="14.25" customHeight="1" x14ac:dyDescent="0.2">
      <c r="A21" s="86" t="s">
        <v>15</v>
      </c>
      <c r="B21" s="85">
        <v>0</v>
      </c>
      <c r="C21" s="85">
        <v>0</v>
      </c>
      <c r="D21" s="85">
        <f t="shared" si="1"/>
        <v>0</v>
      </c>
      <c r="E21" s="85"/>
      <c r="F21" s="85">
        <v>0</v>
      </c>
      <c r="G21" s="85">
        <v>0</v>
      </c>
      <c r="H21" s="85">
        <f t="shared" si="2"/>
        <v>0</v>
      </c>
      <c r="I21" s="85"/>
      <c r="J21" s="85">
        <f t="shared" si="0"/>
        <v>0</v>
      </c>
      <c r="K21" s="85">
        <f t="shared" si="0"/>
        <v>0</v>
      </c>
      <c r="L21" s="85">
        <f t="shared" si="3"/>
        <v>0</v>
      </c>
      <c r="M21" s="85"/>
      <c r="N21" s="85">
        <v>0</v>
      </c>
      <c r="O21" s="85">
        <v>0</v>
      </c>
      <c r="P21" s="85">
        <f t="shared" si="4"/>
        <v>0</v>
      </c>
      <c r="Q21" s="85"/>
    </row>
    <row r="22" spans="1:17" ht="14.25" customHeight="1" x14ac:dyDescent="0.2">
      <c r="A22" s="84" t="s">
        <v>16</v>
      </c>
      <c r="B22" s="85">
        <v>0</v>
      </c>
      <c r="C22" s="85">
        <v>0</v>
      </c>
      <c r="D22" s="85">
        <f t="shared" si="1"/>
        <v>0</v>
      </c>
      <c r="E22" s="85"/>
      <c r="F22" s="85">
        <v>0</v>
      </c>
      <c r="G22" s="85">
        <v>0</v>
      </c>
      <c r="H22" s="85">
        <f t="shared" si="2"/>
        <v>0</v>
      </c>
      <c r="I22" s="85"/>
      <c r="J22" s="85">
        <f t="shared" si="0"/>
        <v>0</v>
      </c>
      <c r="K22" s="85">
        <f t="shared" si="0"/>
        <v>0</v>
      </c>
      <c r="L22" s="85">
        <f t="shared" si="3"/>
        <v>0</v>
      </c>
      <c r="M22" s="85"/>
      <c r="N22" s="85">
        <v>0</v>
      </c>
      <c r="O22" s="85">
        <v>0</v>
      </c>
      <c r="P22" s="85">
        <f t="shared" si="4"/>
        <v>0</v>
      </c>
      <c r="Q22" s="85"/>
    </row>
    <row r="23" spans="1:17" ht="14.25" customHeight="1" x14ac:dyDescent="0.2">
      <c r="A23" s="84" t="s">
        <v>17</v>
      </c>
      <c r="B23" s="85">
        <v>0</v>
      </c>
      <c r="C23" s="85">
        <v>0</v>
      </c>
      <c r="D23" s="85">
        <f t="shared" si="1"/>
        <v>0</v>
      </c>
      <c r="E23" s="85"/>
      <c r="F23" s="85">
        <v>0</v>
      </c>
      <c r="G23" s="85">
        <v>0</v>
      </c>
      <c r="H23" s="85">
        <f t="shared" si="2"/>
        <v>0</v>
      </c>
      <c r="I23" s="85"/>
      <c r="J23" s="85">
        <f t="shared" si="0"/>
        <v>0</v>
      </c>
      <c r="K23" s="85">
        <f t="shared" si="0"/>
        <v>0</v>
      </c>
      <c r="L23" s="85">
        <f t="shared" si="3"/>
        <v>0</v>
      </c>
      <c r="M23" s="85"/>
      <c r="N23" s="85">
        <v>0</v>
      </c>
      <c r="O23" s="85">
        <v>0</v>
      </c>
      <c r="P23" s="85">
        <f t="shared" si="4"/>
        <v>0</v>
      </c>
      <c r="Q23" s="85"/>
    </row>
    <row r="24" spans="1:17" ht="14.25" customHeight="1" x14ac:dyDescent="0.2">
      <c r="A24" s="84" t="s">
        <v>19</v>
      </c>
      <c r="B24" s="85">
        <v>101467</v>
      </c>
      <c r="C24" s="85">
        <v>19060</v>
      </c>
      <c r="D24" s="85">
        <f t="shared" si="1"/>
        <v>120527</v>
      </c>
      <c r="E24" s="85"/>
      <c r="F24" s="85">
        <v>0</v>
      </c>
      <c r="G24" s="85">
        <v>0</v>
      </c>
      <c r="H24" s="85">
        <f t="shared" si="2"/>
        <v>0</v>
      </c>
      <c r="I24" s="85"/>
      <c r="J24" s="85">
        <f t="shared" si="0"/>
        <v>101467</v>
      </c>
      <c r="K24" s="85">
        <f t="shared" si="0"/>
        <v>19060</v>
      </c>
      <c r="L24" s="85">
        <f t="shared" si="3"/>
        <v>120527</v>
      </c>
      <c r="M24" s="85"/>
      <c r="N24" s="85">
        <v>0</v>
      </c>
      <c r="O24" s="85">
        <v>626</v>
      </c>
      <c r="P24" s="85">
        <f t="shared" si="4"/>
        <v>626</v>
      </c>
      <c r="Q24" s="85"/>
    </row>
    <row r="25" spans="1:17" ht="14.25" customHeight="1" x14ac:dyDescent="0.2">
      <c r="A25" s="84" t="s">
        <v>20</v>
      </c>
      <c r="B25" s="85">
        <v>0</v>
      </c>
      <c r="C25" s="85">
        <v>0</v>
      </c>
      <c r="D25" s="85">
        <f t="shared" si="1"/>
        <v>0</v>
      </c>
      <c r="E25" s="85"/>
      <c r="F25" s="85">
        <v>0</v>
      </c>
      <c r="G25" s="85">
        <v>0</v>
      </c>
      <c r="H25" s="85">
        <f t="shared" si="2"/>
        <v>0</v>
      </c>
      <c r="I25" s="85"/>
      <c r="J25" s="85">
        <f t="shared" si="0"/>
        <v>0</v>
      </c>
      <c r="K25" s="85">
        <f t="shared" si="0"/>
        <v>0</v>
      </c>
      <c r="L25" s="85">
        <f t="shared" si="3"/>
        <v>0</v>
      </c>
      <c r="M25" s="85"/>
      <c r="N25" s="85">
        <v>0</v>
      </c>
      <c r="O25" s="85">
        <v>0</v>
      </c>
      <c r="P25" s="85">
        <f t="shared" si="4"/>
        <v>0</v>
      </c>
      <c r="Q25" s="85"/>
    </row>
    <row r="26" spans="1:17" ht="14.25" customHeight="1" x14ac:dyDescent="0.2">
      <c r="A26" s="84" t="s">
        <v>21</v>
      </c>
      <c r="B26" s="85">
        <v>23168</v>
      </c>
      <c r="C26" s="85">
        <v>3751</v>
      </c>
      <c r="D26" s="85">
        <f t="shared" si="1"/>
        <v>26919</v>
      </c>
      <c r="E26" s="85"/>
      <c r="F26" s="85">
        <v>0</v>
      </c>
      <c r="G26" s="85">
        <v>0</v>
      </c>
      <c r="H26" s="85">
        <f t="shared" si="2"/>
        <v>0</v>
      </c>
      <c r="I26" s="85"/>
      <c r="J26" s="85">
        <f t="shared" si="0"/>
        <v>23168</v>
      </c>
      <c r="K26" s="85">
        <f t="shared" si="0"/>
        <v>3751</v>
      </c>
      <c r="L26" s="85">
        <f t="shared" si="3"/>
        <v>26919</v>
      </c>
      <c r="M26" s="85"/>
      <c r="N26" s="85">
        <v>0</v>
      </c>
      <c r="O26" s="85">
        <v>0</v>
      </c>
      <c r="P26" s="85">
        <f t="shared" si="4"/>
        <v>0</v>
      </c>
      <c r="Q26" s="85"/>
    </row>
    <row r="27" spans="1:17" ht="14.25" customHeight="1" x14ac:dyDescent="0.2">
      <c r="A27" s="84" t="s">
        <v>22</v>
      </c>
      <c r="B27" s="85">
        <v>80753</v>
      </c>
      <c r="C27" s="85">
        <v>4895</v>
      </c>
      <c r="D27" s="85">
        <f t="shared" si="1"/>
        <v>85648</v>
      </c>
      <c r="E27" s="85"/>
      <c r="F27" s="85">
        <v>0</v>
      </c>
      <c r="G27" s="85">
        <v>0</v>
      </c>
      <c r="H27" s="85">
        <f t="shared" si="2"/>
        <v>0</v>
      </c>
      <c r="I27" s="85"/>
      <c r="J27" s="85">
        <f t="shared" si="0"/>
        <v>80753</v>
      </c>
      <c r="K27" s="85">
        <f t="shared" si="0"/>
        <v>4895</v>
      </c>
      <c r="L27" s="85">
        <f t="shared" si="3"/>
        <v>85648</v>
      </c>
      <c r="M27" s="85"/>
      <c r="N27" s="85">
        <v>0</v>
      </c>
      <c r="O27" s="85">
        <v>0</v>
      </c>
      <c r="P27" s="85">
        <f t="shared" si="4"/>
        <v>0</v>
      </c>
      <c r="Q27" s="85"/>
    </row>
    <row r="28" spans="1:17" ht="14.25" customHeight="1" x14ac:dyDescent="0.2">
      <c r="A28" s="84" t="s">
        <v>23</v>
      </c>
      <c r="B28" s="85">
        <v>3009</v>
      </c>
      <c r="C28" s="85">
        <v>4</v>
      </c>
      <c r="D28" s="85">
        <f t="shared" si="1"/>
        <v>3013</v>
      </c>
      <c r="E28" s="85"/>
      <c r="F28" s="85">
        <v>0</v>
      </c>
      <c r="G28" s="85">
        <v>0</v>
      </c>
      <c r="H28" s="85">
        <f t="shared" si="2"/>
        <v>0</v>
      </c>
      <c r="I28" s="85"/>
      <c r="J28" s="85">
        <f t="shared" si="0"/>
        <v>3009</v>
      </c>
      <c r="K28" s="85">
        <f t="shared" si="0"/>
        <v>4</v>
      </c>
      <c r="L28" s="85">
        <f t="shared" si="3"/>
        <v>3013</v>
      </c>
      <c r="M28" s="85"/>
      <c r="N28" s="85">
        <v>0</v>
      </c>
      <c r="O28" s="85">
        <v>0</v>
      </c>
      <c r="P28" s="85">
        <f t="shared" si="4"/>
        <v>0</v>
      </c>
      <c r="Q28" s="85"/>
    </row>
    <row r="29" spans="1:17" ht="14.25" customHeight="1" x14ac:dyDescent="0.2">
      <c r="A29" s="84" t="s">
        <v>24</v>
      </c>
      <c r="B29" s="85">
        <v>28549</v>
      </c>
      <c r="C29" s="85">
        <v>366</v>
      </c>
      <c r="D29" s="85">
        <f t="shared" si="1"/>
        <v>28915</v>
      </c>
      <c r="E29" s="85"/>
      <c r="F29" s="85">
        <v>0</v>
      </c>
      <c r="G29" s="85">
        <v>0</v>
      </c>
      <c r="H29" s="85">
        <f t="shared" si="2"/>
        <v>0</v>
      </c>
      <c r="I29" s="85"/>
      <c r="J29" s="85">
        <f t="shared" si="0"/>
        <v>28549</v>
      </c>
      <c r="K29" s="85">
        <f t="shared" si="0"/>
        <v>366</v>
      </c>
      <c r="L29" s="85">
        <f t="shared" si="3"/>
        <v>28915</v>
      </c>
      <c r="M29" s="85"/>
      <c r="N29" s="85">
        <v>0</v>
      </c>
      <c r="O29" s="85">
        <v>0</v>
      </c>
      <c r="P29" s="85">
        <f t="shared" si="4"/>
        <v>0</v>
      </c>
      <c r="Q29" s="85"/>
    </row>
    <row r="30" spans="1:17" ht="14.25" customHeight="1" x14ac:dyDescent="0.2">
      <c r="A30" s="84" t="s">
        <v>25</v>
      </c>
      <c r="B30" s="85">
        <v>182736</v>
      </c>
      <c r="C30" s="85">
        <v>5335</v>
      </c>
      <c r="D30" s="85">
        <f t="shared" si="1"/>
        <v>188071</v>
      </c>
      <c r="E30" s="85"/>
      <c r="F30" s="85">
        <v>0</v>
      </c>
      <c r="G30" s="85">
        <v>0</v>
      </c>
      <c r="H30" s="85">
        <f t="shared" si="2"/>
        <v>0</v>
      </c>
      <c r="I30" s="85"/>
      <c r="J30" s="85">
        <f t="shared" si="0"/>
        <v>182736</v>
      </c>
      <c r="K30" s="85">
        <f t="shared" si="0"/>
        <v>5335</v>
      </c>
      <c r="L30" s="85">
        <f t="shared" si="3"/>
        <v>188071</v>
      </c>
      <c r="M30" s="85"/>
      <c r="N30" s="85">
        <v>90</v>
      </c>
      <c r="O30" s="85">
        <v>0</v>
      </c>
      <c r="P30" s="85">
        <f t="shared" si="4"/>
        <v>90</v>
      </c>
      <c r="Q30" s="85"/>
    </row>
    <row r="31" spans="1:17" ht="14.25" customHeight="1" x14ac:dyDescent="0.2">
      <c r="A31" s="84" t="s">
        <v>26</v>
      </c>
      <c r="B31" s="85">
        <v>0</v>
      </c>
      <c r="C31" s="85">
        <v>0</v>
      </c>
      <c r="D31" s="85">
        <f t="shared" si="1"/>
        <v>0</v>
      </c>
      <c r="E31" s="85"/>
      <c r="F31" s="85">
        <v>0</v>
      </c>
      <c r="G31" s="85">
        <v>0</v>
      </c>
      <c r="H31" s="85">
        <f t="shared" si="2"/>
        <v>0</v>
      </c>
      <c r="I31" s="85"/>
      <c r="J31" s="85">
        <f t="shared" si="0"/>
        <v>0</v>
      </c>
      <c r="K31" s="85">
        <f t="shared" si="0"/>
        <v>0</v>
      </c>
      <c r="L31" s="85">
        <f t="shared" si="3"/>
        <v>0</v>
      </c>
      <c r="M31" s="85"/>
      <c r="N31" s="85">
        <v>0</v>
      </c>
      <c r="O31" s="85">
        <v>0</v>
      </c>
      <c r="P31" s="85">
        <f t="shared" si="4"/>
        <v>0</v>
      </c>
      <c r="Q31" s="85"/>
    </row>
    <row r="32" spans="1:17" ht="14.25" customHeight="1" x14ac:dyDescent="0.2">
      <c r="A32" s="84" t="s">
        <v>27</v>
      </c>
      <c r="B32" s="85">
        <v>0</v>
      </c>
      <c r="C32" s="85">
        <v>12098</v>
      </c>
      <c r="D32" s="85">
        <f t="shared" si="1"/>
        <v>12098</v>
      </c>
      <c r="E32" s="85"/>
      <c r="F32" s="85">
        <v>0</v>
      </c>
      <c r="G32" s="85">
        <v>0</v>
      </c>
      <c r="H32" s="85">
        <f t="shared" si="2"/>
        <v>0</v>
      </c>
      <c r="I32" s="85"/>
      <c r="J32" s="85">
        <f t="shared" si="0"/>
        <v>0</v>
      </c>
      <c r="K32" s="85">
        <f t="shared" si="0"/>
        <v>12098</v>
      </c>
      <c r="L32" s="85">
        <f t="shared" si="3"/>
        <v>12098</v>
      </c>
      <c r="M32" s="85"/>
      <c r="N32" s="85">
        <v>0</v>
      </c>
      <c r="O32" s="85">
        <v>0</v>
      </c>
      <c r="P32" s="85">
        <f t="shared" si="4"/>
        <v>0</v>
      </c>
      <c r="Q32" s="85"/>
    </row>
    <row r="33" spans="1:19" ht="14.25" customHeight="1" x14ac:dyDescent="0.2">
      <c r="A33" s="84" t="s">
        <v>28</v>
      </c>
      <c r="B33" s="85">
        <v>0</v>
      </c>
      <c r="C33" s="85">
        <v>0</v>
      </c>
      <c r="D33" s="85">
        <f t="shared" si="1"/>
        <v>0</v>
      </c>
      <c r="E33" s="85"/>
      <c r="F33" s="85">
        <v>0</v>
      </c>
      <c r="G33" s="85">
        <v>0</v>
      </c>
      <c r="H33" s="85">
        <f t="shared" si="2"/>
        <v>0</v>
      </c>
      <c r="I33" s="85"/>
      <c r="J33" s="85">
        <f t="shared" si="0"/>
        <v>0</v>
      </c>
      <c r="K33" s="85">
        <f t="shared" si="0"/>
        <v>0</v>
      </c>
      <c r="L33" s="85">
        <f t="shared" si="3"/>
        <v>0</v>
      </c>
      <c r="M33" s="85"/>
      <c r="N33" s="85">
        <v>0</v>
      </c>
      <c r="O33" s="85">
        <v>0</v>
      </c>
      <c r="P33" s="85">
        <f t="shared" si="4"/>
        <v>0</v>
      </c>
      <c r="Q33" s="85"/>
    </row>
    <row r="34" spans="1:19" ht="14.25" customHeight="1" x14ac:dyDescent="0.2">
      <c r="A34" s="84" t="s">
        <v>29</v>
      </c>
      <c r="B34" s="85">
        <v>0</v>
      </c>
      <c r="C34" s="85">
        <v>428</v>
      </c>
      <c r="D34" s="85">
        <f t="shared" si="1"/>
        <v>428</v>
      </c>
      <c r="E34" s="85"/>
      <c r="F34" s="85">
        <v>0</v>
      </c>
      <c r="G34" s="85">
        <v>0</v>
      </c>
      <c r="H34" s="85">
        <f t="shared" si="2"/>
        <v>0</v>
      </c>
      <c r="I34" s="85"/>
      <c r="J34" s="85">
        <f t="shared" si="0"/>
        <v>0</v>
      </c>
      <c r="K34" s="85">
        <f t="shared" si="0"/>
        <v>428</v>
      </c>
      <c r="L34" s="85">
        <f t="shared" si="3"/>
        <v>428</v>
      </c>
      <c r="M34" s="85"/>
      <c r="N34" s="85">
        <v>0</v>
      </c>
      <c r="O34" s="85">
        <v>0</v>
      </c>
      <c r="P34" s="85">
        <f t="shared" si="4"/>
        <v>0</v>
      </c>
      <c r="Q34" s="85"/>
    </row>
    <row r="35" spans="1:19" ht="24.95" customHeight="1" x14ac:dyDescent="0.2">
      <c r="A35" s="92" t="s">
        <v>63</v>
      </c>
      <c r="B35" s="95">
        <f>SUM(B9:B12)+SUM(B15:B23)</f>
        <v>288378</v>
      </c>
      <c r="C35" s="95">
        <f>SUM(C9:C12)+SUM(C15:C23)</f>
        <v>771673</v>
      </c>
      <c r="D35" s="95">
        <f>SUM(D9:D12)+SUM(D15:D23)</f>
        <v>1060051</v>
      </c>
      <c r="E35" s="95"/>
      <c r="F35" s="95">
        <f>SUM(F9:F12)+SUM(F15:F23)</f>
        <v>3539736</v>
      </c>
      <c r="G35" s="95">
        <f>SUM(G9:G12)+SUM(G15:G23)</f>
        <v>4702971</v>
      </c>
      <c r="H35" s="95">
        <f>SUM(H9:H12)+SUM(H15:H23)</f>
        <v>8242707</v>
      </c>
      <c r="I35" s="95"/>
      <c r="J35" s="95">
        <f>SUM(J9:J12)+SUM(J15:J23)</f>
        <v>3828114</v>
      </c>
      <c r="K35" s="95">
        <f>SUM(K9:K12)+SUM(K15:K23)</f>
        <v>5474644</v>
      </c>
      <c r="L35" s="95">
        <f>SUM(L9:L12)+SUM(L15:L23)</f>
        <v>9302758</v>
      </c>
      <c r="M35" s="95"/>
      <c r="N35" s="95">
        <f>SUM(N9:N12)+SUM(N15:N23)</f>
        <v>6488</v>
      </c>
      <c r="O35" s="95">
        <f>SUM(O9:O12)+SUM(O15:O23)</f>
        <v>60388</v>
      </c>
      <c r="P35" s="95">
        <f>SUM(P9:P12)+SUM(P15:P23)</f>
        <v>66876</v>
      </c>
      <c r="Q35" s="87"/>
    </row>
    <row r="36" spans="1:19" ht="14.25" customHeight="1" x14ac:dyDescent="0.2">
      <c r="A36" s="84" t="s">
        <v>30</v>
      </c>
      <c r="B36" s="108">
        <f>+B13+SUM(B24:B27)+B33</f>
        <v>402775</v>
      </c>
      <c r="C36" s="108">
        <f>+C13+SUM(C24:C27)+C33</f>
        <v>147861</v>
      </c>
      <c r="D36" s="108">
        <f>+D13+SUM(D24:D27)+D33</f>
        <v>550636</v>
      </c>
      <c r="E36" s="108"/>
      <c r="F36" s="108">
        <f>+F13+SUM(F24:F27)+F33</f>
        <v>110606</v>
      </c>
      <c r="G36" s="108">
        <f>+G13+SUM(G24:G27)+G33</f>
        <v>26941</v>
      </c>
      <c r="H36" s="108">
        <f>+H13+SUM(H24:H27)+H33</f>
        <v>137547</v>
      </c>
      <c r="I36" s="108"/>
      <c r="J36" s="108">
        <f>+J13+SUM(J24:J27)+J33</f>
        <v>513381</v>
      </c>
      <c r="K36" s="108">
        <f>+K13+SUM(K24:K27)+K33</f>
        <v>174802</v>
      </c>
      <c r="L36" s="108">
        <f>+L13+SUM(L24:L27)+L33</f>
        <v>688183</v>
      </c>
      <c r="M36" s="108"/>
      <c r="N36" s="108">
        <f>+N13+SUM(N24:N27)+N33</f>
        <v>0</v>
      </c>
      <c r="O36" s="108">
        <f>+O13+SUM(O24:O27)+O33</f>
        <v>626</v>
      </c>
      <c r="P36" s="108">
        <f>+P13+SUM(P24:P27)+P33</f>
        <v>626</v>
      </c>
      <c r="Q36" s="107"/>
    </row>
    <row r="37" spans="1:19" ht="14.25" customHeight="1" x14ac:dyDescent="0.2">
      <c r="A37" s="84" t="s">
        <v>31</v>
      </c>
      <c r="B37" s="108">
        <f t="shared" ref="B37:P37" si="5">+B14+SUM(B28:B32)+B34</f>
        <v>264164</v>
      </c>
      <c r="C37" s="108">
        <f t="shared" si="5"/>
        <v>39173</v>
      </c>
      <c r="D37" s="108">
        <f t="shared" si="5"/>
        <v>303337</v>
      </c>
      <c r="E37" s="108">
        <f t="shared" si="5"/>
        <v>0</v>
      </c>
      <c r="F37" s="108">
        <f t="shared" si="5"/>
        <v>0</v>
      </c>
      <c r="G37" s="108">
        <f t="shared" si="5"/>
        <v>0</v>
      </c>
      <c r="H37" s="108">
        <f t="shared" si="5"/>
        <v>0</v>
      </c>
      <c r="I37" s="108">
        <f t="shared" si="5"/>
        <v>0</v>
      </c>
      <c r="J37" s="108">
        <f t="shared" si="5"/>
        <v>264164</v>
      </c>
      <c r="K37" s="108">
        <f t="shared" si="5"/>
        <v>39173</v>
      </c>
      <c r="L37" s="108">
        <f t="shared" si="5"/>
        <v>303337</v>
      </c>
      <c r="M37" s="108">
        <f t="shared" si="5"/>
        <v>0</v>
      </c>
      <c r="N37" s="108">
        <f t="shared" si="5"/>
        <v>90</v>
      </c>
      <c r="O37" s="108">
        <f t="shared" si="5"/>
        <v>0</v>
      </c>
      <c r="P37" s="108">
        <f t="shared" si="5"/>
        <v>90</v>
      </c>
      <c r="Q37" s="108"/>
    </row>
    <row r="38" spans="1:19" ht="24.95" customHeight="1" x14ac:dyDescent="0.2">
      <c r="A38" s="84" t="s">
        <v>53</v>
      </c>
      <c r="B38" s="91">
        <f t="shared" ref="B38:P38" si="6">SUM(B35:B37)</f>
        <v>955317</v>
      </c>
      <c r="C38" s="91">
        <f t="shared" si="6"/>
        <v>958707</v>
      </c>
      <c r="D38" s="91">
        <f t="shared" si="6"/>
        <v>1914024</v>
      </c>
      <c r="E38" s="91"/>
      <c r="F38" s="91">
        <f t="shared" si="6"/>
        <v>3650342</v>
      </c>
      <c r="G38" s="91">
        <f t="shared" si="6"/>
        <v>4729912</v>
      </c>
      <c r="H38" s="91">
        <f t="shared" si="6"/>
        <v>8380254</v>
      </c>
      <c r="I38" s="91"/>
      <c r="J38" s="91">
        <f t="shared" si="6"/>
        <v>4605659</v>
      </c>
      <c r="K38" s="91">
        <f t="shared" si="6"/>
        <v>5688619</v>
      </c>
      <c r="L38" s="91">
        <f t="shared" si="6"/>
        <v>10294278</v>
      </c>
      <c r="M38" s="91"/>
      <c r="N38" s="91">
        <f t="shared" si="6"/>
        <v>6578</v>
      </c>
      <c r="O38" s="91">
        <f>SUM(O35:O37)</f>
        <v>61014</v>
      </c>
      <c r="P38" s="91">
        <f t="shared" si="6"/>
        <v>67592</v>
      </c>
      <c r="Q38" s="91"/>
    </row>
    <row r="39" spans="1:19" s="12" customFormat="1" ht="12" customHeight="1" x14ac:dyDescent="0.2">
      <c r="A39" s="6"/>
      <c r="S39" s="32"/>
    </row>
    <row r="40" spans="1:19" x14ac:dyDescent="0.2">
      <c r="A40" s="6" t="s">
        <v>56</v>
      </c>
      <c r="B40" s="8"/>
      <c r="C40" s="8"/>
      <c r="D40" s="8"/>
    </row>
    <row r="41" spans="1:19" ht="12.6" customHeight="1" x14ac:dyDescent="0.2">
      <c r="A41" s="15"/>
      <c r="B41" s="33"/>
      <c r="C41" s="33"/>
      <c r="D41" s="33"/>
      <c r="E41" s="33"/>
      <c r="F41" s="33"/>
      <c r="G41" s="33"/>
      <c r="H41" s="33"/>
      <c r="I41" s="15"/>
      <c r="K41" s="33"/>
      <c r="L41" s="34"/>
      <c r="M41" s="12"/>
      <c r="N41" s="35"/>
      <c r="O41" s="35"/>
    </row>
    <row r="42" spans="1:19" ht="12.6" customHeight="1" x14ac:dyDescent="0.2">
      <c r="A42" s="15"/>
      <c r="B42" s="33"/>
      <c r="C42" s="33"/>
      <c r="D42" s="33"/>
      <c r="E42" s="33"/>
      <c r="F42" s="33"/>
      <c r="G42" s="33"/>
      <c r="H42" s="33"/>
      <c r="I42" s="15"/>
      <c r="K42" s="33"/>
      <c r="L42" s="34"/>
      <c r="M42" s="12"/>
      <c r="N42" s="35"/>
      <c r="O42" s="35"/>
    </row>
    <row r="43" spans="1:19" ht="12.6" customHeight="1" x14ac:dyDescent="0.2">
      <c r="A43" s="15"/>
      <c r="B43" s="33"/>
      <c r="C43" s="33"/>
      <c r="D43" s="33"/>
      <c r="E43" s="33"/>
      <c r="F43" s="33"/>
      <c r="G43" s="33"/>
      <c r="H43" s="33"/>
      <c r="I43" s="15"/>
      <c r="K43" s="33"/>
      <c r="L43" s="34"/>
      <c r="M43" s="12"/>
      <c r="N43" s="35"/>
      <c r="O43" s="35"/>
    </row>
    <row r="44" spans="1:19" ht="12.6" customHeight="1" x14ac:dyDescent="0.2">
      <c r="A44" s="15"/>
      <c r="B44" s="15"/>
      <c r="C44" s="15"/>
      <c r="D44" s="15"/>
      <c r="E44" s="15"/>
      <c r="F44" s="15"/>
      <c r="G44" s="15"/>
      <c r="H44" s="15"/>
      <c r="I44" s="15"/>
      <c r="K44" s="15"/>
      <c r="L44" s="34"/>
      <c r="M44" s="12"/>
      <c r="N44" s="12"/>
      <c r="O44" s="12"/>
    </row>
    <row r="45" spans="1:19" ht="12.6" customHeight="1" x14ac:dyDescent="0.2">
      <c r="A45" s="36"/>
      <c r="B45" s="37"/>
      <c r="C45" s="37"/>
      <c r="D45" s="37"/>
      <c r="E45" s="36"/>
      <c r="F45" s="37"/>
      <c r="G45" s="37"/>
      <c r="H45" s="37"/>
      <c r="I45" s="36"/>
      <c r="K45" s="37"/>
      <c r="L45" s="38"/>
      <c r="M45" s="12"/>
      <c r="N45" s="37"/>
      <c r="O45" s="37"/>
    </row>
    <row r="46" spans="1:19" ht="12.6" customHeight="1" x14ac:dyDescent="0.2">
      <c r="A46" s="15"/>
      <c r="B46" s="39"/>
      <c r="C46" s="39"/>
      <c r="D46" s="39"/>
      <c r="E46" s="33"/>
      <c r="F46" s="39"/>
      <c r="G46" s="39"/>
      <c r="H46" s="39"/>
      <c r="I46" s="15"/>
      <c r="K46" s="15"/>
      <c r="L46" s="34"/>
      <c r="M46" s="12"/>
      <c r="N46" s="40"/>
      <c r="O46" s="40"/>
    </row>
    <row r="47" spans="1:19" ht="12.6" customHeight="1" x14ac:dyDescent="0.2">
      <c r="A47" s="15"/>
      <c r="B47" s="15"/>
      <c r="C47" s="15"/>
      <c r="D47" s="15"/>
      <c r="E47" s="15"/>
      <c r="F47" s="15"/>
      <c r="G47" s="15"/>
      <c r="H47" s="15"/>
      <c r="I47" s="15"/>
      <c r="K47" s="15"/>
      <c r="L47" s="34"/>
      <c r="M47" s="12"/>
      <c r="N47" s="12"/>
      <c r="O47" s="12"/>
    </row>
    <row r="48" spans="1:19" ht="12.6" customHeight="1" x14ac:dyDescent="0.2">
      <c r="A48" s="15"/>
      <c r="B48" s="34"/>
      <c r="C48" s="34"/>
      <c r="D48" s="34"/>
      <c r="E48" s="34"/>
      <c r="F48" s="34"/>
      <c r="G48" s="34"/>
      <c r="H48" s="34"/>
      <c r="I48" s="34"/>
      <c r="K48" s="34"/>
      <c r="L48" s="34"/>
      <c r="M48" s="12"/>
      <c r="N48" s="41"/>
      <c r="O48" s="42"/>
    </row>
  </sheetData>
  <mergeCells count="20">
    <mergeCell ref="D6:D8"/>
    <mergeCell ref="F6:F8"/>
    <mergeCell ref="G6:G8"/>
    <mergeCell ref="H6:H8"/>
    <mergeCell ref="A1:Q1"/>
    <mergeCell ref="A2:Q2"/>
    <mergeCell ref="P3:Q3"/>
    <mergeCell ref="A4:A8"/>
    <mergeCell ref="B4:D5"/>
    <mergeCell ref="F4:H5"/>
    <mergeCell ref="J4:L5"/>
    <mergeCell ref="N4:P5"/>
    <mergeCell ref="B6:B8"/>
    <mergeCell ref="C6:C8"/>
    <mergeCell ref="L6:L8"/>
    <mergeCell ref="N6:N8"/>
    <mergeCell ref="O6:O8"/>
    <mergeCell ref="P6:P8"/>
    <mergeCell ref="J6:J8"/>
    <mergeCell ref="K6:K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zoomScaleNormal="100" zoomScaleSheetLayoutView="100" workbookViewId="0">
      <selection activeCell="J33" sqref="J33"/>
    </sheetView>
  </sheetViews>
  <sheetFormatPr defaultRowHeight="12" customHeight="1" x14ac:dyDescent="0.2"/>
  <cols>
    <col min="1" max="1" width="23.7109375" style="8" customWidth="1"/>
    <col min="2" max="5" width="15.7109375" style="8" customWidth="1"/>
    <col min="6" max="10" width="9.85546875" style="8" bestFit="1" customWidth="1"/>
    <col min="11" max="11" width="10.140625" style="8" customWidth="1"/>
    <col min="12" max="12" width="9.85546875" style="8" bestFit="1" customWidth="1"/>
    <col min="13" max="16384" width="9.140625" style="8"/>
  </cols>
  <sheetData>
    <row r="1" spans="1:12" s="20" customFormat="1" ht="13.15" customHeight="1" x14ac:dyDescent="0.2">
      <c r="A1" s="136" t="s">
        <v>57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30"/>
    </row>
    <row r="2" spans="1:12" s="20" customFormat="1" ht="13.15" customHeight="1" x14ac:dyDescent="0.2">
      <c r="A2" s="137" t="s">
        <v>68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31"/>
    </row>
    <row r="3" spans="1:12" ht="9.75" customHeight="1" x14ac:dyDescent="0.2">
      <c r="A3" s="6"/>
      <c r="J3" s="7"/>
      <c r="K3" s="7"/>
      <c r="L3" s="7"/>
    </row>
    <row r="4" spans="1:12" ht="12" customHeight="1" x14ac:dyDescent="0.2">
      <c r="A4" s="138" t="s">
        <v>36</v>
      </c>
      <c r="B4" s="138" t="s">
        <v>37</v>
      </c>
      <c r="C4" s="138" t="s">
        <v>38</v>
      </c>
      <c r="D4" s="138" t="s">
        <v>39</v>
      </c>
      <c r="E4" s="138" t="s">
        <v>40</v>
      </c>
    </row>
    <row r="5" spans="1:12" ht="12" customHeight="1" x14ac:dyDescent="0.2">
      <c r="A5" s="139"/>
      <c r="B5" s="138"/>
      <c r="C5" s="138"/>
      <c r="D5" s="138"/>
      <c r="E5" s="138"/>
    </row>
    <row r="6" spans="1:12" ht="14.1" customHeight="1" x14ac:dyDescent="0.2">
      <c r="A6" s="46" t="s">
        <v>2</v>
      </c>
      <c r="B6" s="96">
        <v>40643</v>
      </c>
      <c r="C6" s="96">
        <v>45330</v>
      </c>
      <c r="D6" s="96">
        <v>49602</v>
      </c>
      <c r="E6" s="96"/>
      <c r="F6" s="9"/>
    </row>
    <row r="7" spans="1:12" ht="14.1" customHeight="1" x14ac:dyDescent="0.2">
      <c r="A7" s="46" t="s">
        <v>3</v>
      </c>
      <c r="B7" s="96">
        <v>46721</v>
      </c>
      <c r="C7" s="96">
        <v>39733</v>
      </c>
      <c r="D7" s="96">
        <v>39982</v>
      </c>
      <c r="E7" s="96"/>
      <c r="F7" s="9"/>
    </row>
    <row r="8" spans="1:12" ht="14.1" customHeight="1" x14ac:dyDescent="0.2">
      <c r="A8" s="46" t="s">
        <v>4</v>
      </c>
      <c r="B8" s="96">
        <v>15741</v>
      </c>
      <c r="C8" s="96">
        <v>15514</v>
      </c>
      <c r="D8" s="96">
        <v>16530</v>
      </c>
      <c r="E8" s="96"/>
      <c r="F8" s="9"/>
    </row>
    <row r="9" spans="1:12" ht="14.1" customHeight="1" x14ac:dyDescent="0.2">
      <c r="A9" s="46" t="s">
        <v>5</v>
      </c>
      <c r="B9" s="96">
        <v>16655</v>
      </c>
      <c r="C9" s="96">
        <v>15905</v>
      </c>
      <c r="D9" s="96">
        <v>17732</v>
      </c>
      <c r="E9" s="96"/>
      <c r="F9" s="9"/>
    </row>
    <row r="10" spans="1:12" ht="14.1" customHeight="1" x14ac:dyDescent="0.2">
      <c r="A10" s="48" t="s">
        <v>6</v>
      </c>
      <c r="B10" s="96">
        <v>12322</v>
      </c>
      <c r="C10" s="96">
        <v>11869</v>
      </c>
      <c r="D10" s="96">
        <v>11968</v>
      </c>
      <c r="E10" s="96"/>
      <c r="F10" s="9"/>
    </row>
    <row r="11" spans="1:12" ht="14.1" customHeight="1" x14ac:dyDescent="0.2">
      <c r="A11" s="46" t="s">
        <v>7</v>
      </c>
      <c r="B11" s="96">
        <v>6089</v>
      </c>
      <c r="C11" s="96">
        <v>5506</v>
      </c>
      <c r="D11" s="96">
        <v>6003</v>
      </c>
      <c r="E11" s="96"/>
      <c r="F11" s="9"/>
    </row>
    <row r="12" spans="1:12" ht="14.1" customHeight="1" x14ac:dyDescent="0.2">
      <c r="A12" s="46" t="s">
        <v>8</v>
      </c>
      <c r="B12" s="96">
        <v>10067</v>
      </c>
      <c r="C12" s="96">
        <v>10349</v>
      </c>
      <c r="D12" s="96">
        <v>10858</v>
      </c>
      <c r="E12" s="96"/>
      <c r="F12" s="9"/>
    </row>
    <row r="13" spans="1:12" ht="14.1" customHeight="1" x14ac:dyDescent="0.2">
      <c r="A13" s="46" t="s">
        <v>9</v>
      </c>
      <c r="B13" s="71">
        <v>6248</v>
      </c>
      <c r="C13" s="96">
        <v>6096</v>
      </c>
      <c r="D13" s="96">
        <v>7235</v>
      </c>
      <c r="E13" s="96"/>
      <c r="F13" s="9"/>
    </row>
    <row r="14" spans="1:12" ht="14.1" customHeight="1" x14ac:dyDescent="0.2">
      <c r="A14" s="46" t="s">
        <v>10</v>
      </c>
      <c r="B14" s="96">
        <v>1014</v>
      </c>
      <c r="C14" s="96">
        <v>802</v>
      </c>
      <c r="D14" s="96">
        <v>931</v>
      </c>
      <c r="E14" s="96"/>
      <c r="F14" s="9"/>
    </row>
    <row r="15" spans="1:12" ht="14.1" customHeight="1" x14ac:dyDescent="0.2">
      <c r="A15" s="46" t="s">
        <v>11</v>
      </c>
      <c r="B15" s="96">
        <v>2515</v>
      </c>
      <c r="C15" s="96">
        <v>2702</v>
      </c>
      <c r="D15" s="96">
        <v>3008</v>
      </c>
      <c r="E15" s="96"/>
      <c r="F15" s="9"/>
    </row>
    <row r="16" spans="1:12" ht="14.1" customHeight="1" x14ac:dyDescent="0.2">
      <c r="A16" s="46" t="s">
        <v>12</v>
      </c>
      <c r="B16" s="96">
        <v>2535</v>
      </c>
      <c r="C16" s="96">
        <v>2492</v>
      </c>
      <c r="D16" s="96">
        <v>2711</v>
      </c>
      <c r="E16" s="96"/>
      <c r="F16" s="9"/>
    </row>
    <row r="17" spans="1:6" ht="14.1" customHeight="1" x14ac:dyDescent="0.2">
      <c r="A17" s="46" t="s">
        <v>13</v>
      </c>
      <c r="B17" s="96">
        <v>208</v>
      </c>
      <c r="C17" s="96">
        <v>250</v>
      </c>
      <c r="D17" s="96">
        <v>384</v>
      </c>
      <c r="E17" s="96"/>
      <c r="F17" s="9"/>
    </row>
    <row r="18" spans="1:6" ht="14.1" customHeight="1" x14ac:dyDescent="0.2">
      <c r="A18" s="48" t="s">
        <v>14</v>
      </c>
      <c r="B18" s="96">
        <v>14588</v>
      </c>
      <c r="C18" s="96">
        <v>14287</v>
      </c>
      <c r="D18" s="96">
        <v>16111</v>
      </c>
      <c r="E18" s="96"/>
      <c r="F18" s="9"/>
    </row>
    <row r="19" spans="1:6" ht="14.1" customHeight="1" x14ac:dyDescent="0.2">
      <c r="A19" s="48" t="s">
        <v>15</v>
      </c>
      <c r="B19" s="96">
        <v>808</v>
      </c>
      <c r="C19" s="96">
        <v>770</v>
      </c>
      <c r="D19" s="96">
        <v>846</v>
      </c>
      <c r="E19" s="96"/>
      <c r="F19" s="9"/>
    </row>
    <row r="20" spans="1:6" ht="14.1" customHeight="1" x14ac:dyDescent="0.2">
      <c r="A20" s="46" t="s">
        <v>16</v>
      </c>
      <c r="B20" s="70">
        <v>0</v>
      </c>
      <c r="C20" s="70">
        <v>0</v>
      </c>
      <c r="D20" s="70">
        <v>0</v>
      </c>
      <c r="E20" s="70"/>
      <c r="F20" s="9"/>
    </row>
    <row r="21" spans="1:6" ht="14.1" customHeight="1" x14ac:dyDescent="0.2">
      <c r="A21" s="46" t="s">
        <v>17</v>
      </c>
      <c r="B21" s="70">
        <v>0</v>
      </c>
      <c r="C21" s="70">
        <v>0</v>
      </c>
      <c r="D21" s="70">
        <v>0</v>
      </c>
      <c r="E21" s="70"/>
      <c r="F21" s="9"/>
    </row>
    <row r="22" spans="1:6" ht="14.1" customHeight="1" x14ac:dyDescent="0.2">
      <c r="A22" s="46" t="s">
        <v>18</v>
      </c>
      <c r="B22" s="70">
        <v>0</v>
      </c>
      <c r="C22" s="70">
        <v>0</v>
      </c>
      <c r="D22" s="70">
        <v>0</v>
      </c>
      <c r="E22" s="70"/>
      <c r="F22" s="9"/>
    </row>
    <row r="23" spans="1:6" ht="14.1" customHeight="1" x14ac:dyDescent="0.2">
      <c r="A23" s="46" t="s">
        <v>19</v>
      </c>
      <c r="B23" s="97">
        <v>2776</v>
      </c>
      <c r="C23" s="96">
        <v>2749</v>
      </c>
      <c r="D23" s="96">
        <v>2620</v>
      </c>
      <c r="E23" s="96"/>
      <c r="F23" s="9"/>
    </row>
    <row r="24" spans="1:6" ht="14.1" customHeight="1" x14ac:dyDescent="0.2">
      <c r="A24" s="46" t="s">
        <v>20</v>
      </c>
      <c r="B24" s="96">
        <v>879</v>
      </c>
      <c r="C24" s="96">
        <v>830</v>
      </c>
      <c r="D24" s="96">
        <v>876</v>
      </c>
      <c r="E24" s="96"/>
      <c r="F24" s="9"/>
    </row>
    <row r="25" spans="1:6" ht="14.1" customHeight="1" x14ac:dyDescent="0.2">
      <c r="A25" s="46" t="s">
        <v>21</v>
      </c>
      <c r="B25" s="96">
        <v>2738</v>
      </c>
      <c r="C25" s="96">
        <v>2695</v>
      </c>
      <c r="D25" s="96">
        <v>2745</v>
      </c>
      <c r="E25" s="96"/>
      <c r="F25" s="9"/>
    </row>
    <row r="26" spans="1:6" ht="14.1" customHeight="1" x14ac:dyDescent="0.2">
      <c r="A26" s="46" t="s">
        <v>22</v>
      </c>
      <c r="B26" s="96">
        <v>2824</v>
      </c>
      <c r="C26" s="96">
        <v>3023</v>
      </c>
      <c r="D26" s="96">
        <v>2957</v>
      </c>
      <c r="E26" s="96"/>
      <c r="F26" s="9"/>
    </row>
    <row r="27" spans="1:6" ht="14.1" customHeight="1" x14ac:dyDescent="0.2">
      <c r="A27" s="46" t="s">
        <v>23</v>
      </c>
      <c r="B27" s="96">
        <v>3052</v>
      </c>
      <c r="C27" s="96">
        <v>3001</v>
      </c>
      <c r="D27" s="96">
        <v>2906</v>
      </c>
      <c r="E27" s="96"/>
      <c r="F27" s="9"/>
    </row>
    <row r="28" spans="1:6" ht="14.1" customHeight="1" x14ac:dyDescent="0.2">
      <c r="A28" s="46" t="s">
        <v>24</v>
      </c>
      <c r="B28" s="96">
        <v>10656</v>
      </c>
      <c r="C28" s="96">
        <v>10599</v>
      </c>
      <c r="D28" s="96">
        <v>10378</v>
      </c>
      <c r="E28" s="96"/>
      <c r="F28" s="9"/>
    </row>
    <row r="29" spans="1:6" ht="14.1" customHeight="1" x14ac:dyDescent="0.2">
      <c r="A29" s="46" t="s">
        <v>25</v>
      </c>
      <c r="B29" s="96">
        <v>4280</v>
      </c>
      <c r="C29" s="96">
        <v>4344</v>
      </c>
      <c r="D29" s="96">
        <v>4227</v>
      </c>
      <c r="E29" s="96"/>
      <c r="F29" s="9"/>
    </row>
    <row r="30" spans="1:6" ht="14.1" customHeight="1" x14ac:dyDescent="0.2">
      <c r="A30" s="46" t="s">
        <v>26</v>
      </c>
      <c r="B30" s="96">
        <v>603</v>
      </c>
      <c r="C30" s="96">
        <v>567</v>
      </c>
      <c r="D30" s="96">
        <v>607</v>
      </c>
      <c r="E30" s="96"/>
      <c r="F30" s="9"/>
    </row>
    <row r="31" spans="1:6" ht="14.1" customHeight="1" x14ac:dyDescent="0.2">
      <c r="A31" s="46" t="s">
        <v>27</v>
      </c>
      <c r="B31" s="96">
        <v>670</v>
      </c>
      <c r="C31" s="96">
        <v>660</v>
      </c>
      <c r="D31" s="96">
        <v>650</v>
      </c>
      <c r="E31" s="96"/>
      <c r="F31" s="9"/>
    </row>
    <row r="32" spans="1:6" ht="14.1" customHeight="1" x14ac:dyDescent="0.2">
      <c r="A32" s="46" t="s">
        <v>28</v>
      </c>
      <c r="B32" s="96">
        <v>74</v>
      </c>
      <c r="C32" s="96">
        <v>66</v>
      </c>
      <c r="D32" s="96">
        <v>78</v>
      </c>
      <c r="E32" s="96"/>
      <c r="F32" s="9"/>
    </row>
    <row r="33" spans="1:13" ht="14.1" customHeight="1" x14ac:dyDescent="0.2">
      <c r="A33" s="46" t="s">
        <v>29</v>
      </c>
      <c r="B33" s="96">
        <v>4485</v>
      </c>
      <c r="C33" s="96">
        <v>4846</v>
      </c>
      <c r="D33" s="96">
        <v>4432</v>
      </c>
      <c r="E33" s="96"/>
      <c r="F33" s="9"/>
    </row>
    <row r="34" spans="1:13" ht="24.95" customHeight="1" x14ac:dyDescent="0.2">
      <c r="A34" s="54" t="s">
        <v>41</v>
      </c>
      <c r="B34" s="55">
        <f>SUM(B6:B9)+SUM(B12:B22)</f>
        <v>157743</v>
      </c>
      <c r="C34" s="55">
        <f>SUM(C6:C9)+SUM(C12:C22)</f>
        <v>154230</v>
      </c>
      <c r="D34" s="55">
        <f>SUM(D6:D9)+SUM(D12:D22)</f>
        <v>165930</v>
      </c>
      <c r="E34" s="55">
        <f>SUM(E6:E9)+SUM(E12:E22)</f>
        <v>0</v>
      </c>
    </row>
    <row r="35" spans="1:13" ht="14.1" customHeight="1" x14ac:dyDescent="0.2">
      <c r="A35" s="46" t="s">
        <v>30</v>
      </c>
      <c r="B35" s="56">
        <f>B23+B24+B25+B26+B32+B10</f>
        <v>21613</v>
      </c>
      <c r="C35" s="56">
        <f>C10+SUM(C23:C26)+C32</f>
        <v>21232</v>
      </c>
      <c r="D35" s="56">
        <f>D10+SUM(D23:D26)+D32</f>
        <v>21244</v>
      </c>
      <c r="E35" s="73">
        <f>E10+SUM(E23:E26)+E32</f>
        <v>0</v>
      </c>
    </row>
    <row r="36" spans="1:13" ht="14.1" customHeight="1" x14ac:dyDescent="0.2">
      <c r="A36" s="46" t="s">
        <v>31</v>
      </c>
      <c r="B36" s="56">
        <f>B33+B27+B28+B29+B30+B31+B11</f>
        <v>29835</v>
      </c>
      <c r="C36" s="56">
        <f>C33+C27+C28+C29+C30+C31+C11</f>
        <v>29523</v>
      </c>
      <c r="D36" s="56">
        <f>D11+SUM(D27:D31)+D33</f>
        <v>29203</v>
      </c>
      <c r="E36" s="73">
        <f>E11+SUM(E27:E31)+E33</f>
        <v>0</v>
      </c>
    </row>
    <row r="37" spans="1:13" ht="24.95" customHeight="1" x14ac:dyDescent="0.2">
      <c r="A37" s="46" t="s">
        <v>42</v>
      </c>
      <c r="B37" s="56">
        <f>SUM(B34:B36)</f>
        <v>209191</v>
      </c>
      <c r="C37" s="56">
        <f>SUM(C34:C36)</f>
        <v>204985</v>
      </c>
      <c r="D37" s="56">
        <f>SUM(D34:D36)</f>
        <v>216377</v>
      </c>
      <c r="E37" s="56">
        <f>SUM(E34:E36)</f>
        <v>0</v>
      </c>
    </row>
    <row r="38" spans="1:13" ht="12" customHeight="1" x14ac:dyDescent="0.2">
      <c r="A38" s="6"/>
    </row>
    <row r="39" spans="1:13" ht="12" customHeight="1" x14ac:dyDescent="0.2">
      <c r="A39" s="6" t="s">
        <v>43</v>
      </c>
    </row>
    <row r="41" spans="1:13" ht="12" customHeight="1" x14ac:dyDescent="0.2">
      <c r="M41" s="11"/>
    </row>
    <row r="42" spans="1:13" ht="12" customHeight="1" x14ac:dyDescent="0.2">
      <c r="M42" s="11"/>
    </row>
    <row r="43" spans="1:13" ht="12" customHeight="1" x14ac:dyDescent="0.2">
      <c r="M43" s="11"/>
    </row>
    <row r="44" spans="1:13" ht="12" customHeight="1" x14ac:dyDescent="0.2">
      <c r="M44" s="11"/>
    </row>
    <row r="45" spans="1:13" ht="12" customHeight="1" x14ac:dyDescent="0.2">
      <c r="M45" s="11"/>
    </row>
    <row r="46" spans="1:13" ht="12" customHeight="1" x14ac:dyDescent="0.2">
      <c r="M46" s="11"/>
    </row>
    <row r="47" spans="1:13" ht="12" customHeight="1" x14ac:dyDescent="0.2">
      <c r="M47" s="11"/>
    </row>
    <row r="48" spans="1:13" ht="12" customHeight="1" x14ac:dyDescent="0.2">
      <c r="M48" s="11"/>
    </row>
  </sheetData>
  <mergeCells count="7">
    <mergeCell ref="A1:K1"/>
    <mergeCell ref="A2:K2"/>
    <mergeCell ref="A4:A5"/>
    <mergeCell ref="B4:B5"/>
    <mergeCell ref="C4:C5"/>
    <mergeCell ref="D4:D5"/>
    <mergeCell ref="E4:E5"/>
  </mergeCells>
  <pageMargins left="0.55118110236220474" right="0.35433070866141736" top="0.59055118110236227" bottom="0.59055118110236227" header="0.31496062992125984" footer="0.31496062992125984"/>
  <pageSetup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topLeftCell="A13" zoomScaleNormal="100" zoomScaleSheetLayoutView="100" workbookViewId="0">
      <selection activeCell="F39" sqref="F39"/>
    </sheetView>
  </sheetViews>
  <sheetFormatPr defaultRowHeight="12" customHeight="1" x14ac:dyDescent="0.2"/>
  <cols>
    <col min="1" max="1" width="23.7109375" style="12" customWidth="1"/>
    <col min="2" max="5" width="15.7109375" style="12" customWidth="1"/>
    <col min="6" max="6" width="11.28515625" style="12" bestFit="1" customWidth="1"/>
    <col min="7" max="10" width="9.85546875" style="12" bestFit="1" customWidth="1"/>
    <col min="11" max="11" width="9.85546875" style="12" customWidth="1"/>
    <col min="12" max="12" width="9.85546875" style="12" bestFit="1" customWidth="1"/>
    <col min="13" max="16384" width="9.140625" style="12"/>
  </cols>
  <sheetData>
    <row r="1" spans="1:14" ht="12" customHeight="1" x14ac:dyDescent="0.2">
      <c r="A1" s="111" t="s">
        <v>75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</row>
    <row r="2" spans="1:14" ht="12" customHeight="1" x14ac:dyDescent="0.2">
      <c r="A2" s="112" t="s">
        <v>76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4" ht="12" customHeight="1" x14ac:dyDescent="0.2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4" ht="24.95" customHeight="1" x14ac:dyDescent="0.2">
      <c r="A4" s="45" t="s">
        <v>70</v>
      </c>
      <c r="B4" s="45" t="s">
        <v>37</v>
      </c>
      <c r="C4" s="45" t="s">
        <v>38</v>
      </c>
      <c r="D4" s="45" t="s">
        <v>71</v>
      </c>
      <c r="E4" s="45" t="s">
        <v>72</v>
      </c>
      <c r="F4" s="13"/>
      <c r="G4" s="13"/>
      <c r="H4" s="13"/>
      <c r="I4" s="13"/>
      <c r="J4" s="13"/>
      <c r="K4" s="13"/>
      <c r="L4" s="13"/>
      <c r="M4" s="13"/>
      <c r="N4" s="13"/>
    </row>
    <row r="5" spans="1:14" ht="13.5" customHeight="1" x14ac:dyDescent="0.2">
      <c r="A5" s="46" t="s">
        <v>2</v>
      </c>
      <c r="B5" s="47">
        <v>5255280</v>
      </c>
      <c r="C5" s="47">
        <v>5894049</v>
      </c>
      <c r="D5" s="47">
        <v>7010716</v>
      </c>
      <c r="E5" s="47">
        <v>7145176</v>
      </c>
      <c r="F5" s="14"/>
    </row>
    <row r="6" spans="1:14" ht="13.5" customHeight="1" x14ac:dyDescent="0.2">
      <c r="A6" s="46" t="s">
        <v>3</v>
      </c>
      <c r="B6" s="47">
        <v>7195682</v>
      </c>
      <c r="C6" s="47">
        <v>6363658</v>
      </c>
      <c r="D6" s="47">
        <v>6547458</v>
      </c>
      <c r="E6" s="47">
        <v>7012225</v>
      </c>
      <c r="F6" s="14"/>
    </row>
    <row r="7" spans="1:14" ht="13.5" customHeight="1" x14ac:dyDescent="0.2">
      <c r="A7" s="46" t="s">
        <v>4</v>
      </c>
      <c r="B7" s="47">
        <v>747407</v>
      </c>
      <c r="C7" s="47">
        <v>643328</v>
      </c>
      <c r="D7" s="47">
        <v>707575</v>
      </c>
      <c r="E7" s="47">
        <v>736526</v>
      </c>
      <c r="F7" s="14"/>
    </row>
    <row r="8" spans="1:14" ht="13.5" customHeight="1" x14ac:dyDescent="0.2">
      <c r="A8" s="46" t="s">
        <v>5</v>
      </c>
      <c r="B8" s="47">
        <v>1595451</v>
      </c>
      <c r="C8" s="47">
        <v>1594469</v>
      </c>
      <c r="D8" s="47">
        <v>1712070</v>
      </c>
      <c r="E8" s="47">
        <v>1759235</v>
      </c>
      <c r="F8" s="14"/>
    </row>
    <row r="9" spans="1:14" ht="13.5" customHeight="1" x14ac:dyDescent="0.2">
      <c r="A9" s="48" t="s">
        <v>6</v>
      </c>
      <c r="B9" s="47">
        <v>1688543</v>
      </c>
      <c r="C9" s="47">
        <v>1706018</v>
      </c>
      <c r="D9" s="47">
        <v>1942879</v>
      </c>
      <c r="E9" s="47">
        <v>1925784</v>
      </c>
      <c r="F9" s="14"/>
    </row>
    <row r="10" spans="1:14" ht="13.5" customHeight="1" x14ac:dyDescent="0.2">
      <c r="A10" s="46" t="s">
        <v>7</v>
      </c>
      <c r="B10" s="47">
        <v>1131183</v>
      </c>
      <c r="C10" s="47">
        <v>1189680</v>
      </c>
      <c r="D10" s="47">
        <v>1248440</v>
      </c>
      <c r="E10" s="47">
        <v>1342028</v>
      </c>
      <c r="F10" s="14"/>
    </row>
    <row r="11" spans="1:14" ht="13.5" customHeight="1" x14ac:dyDescent="0.2">
      <c r="A11" s="46" t="s">
        <v>8</v>
      </c>
      <c r="B11" s="47">
        <v>663127</v>
      </c>
      <c r="C11" s="47">
        <v>573229</v>
      </c>
      <c r="D11" s="47">
        <v>718924</v>
      </c>
      <c r="E11" s="47">
        <v>699991</v>
      </c>
      <c r="F11" s="14"/>
    </row>
    <row r="12" spans="1:14" ht="13.5" customHeight="1" x14ac:dyDescent="0.2">
      <c r="A12" s="49" t="s">
        <v>9</v>
      </c>
      <c r="B12" s="47">
        <v>676310</v>
      </c>
      <c r="C12" s="47">
        <v>692848</v>
      </c>
      <c r="D12" s="47">
        <v>727299</v>
      </c>
      <c r="E12" s="47">
        <v>731617</v>
      </c>
      <c r="F12" s="14"/>
    </row>
    <row r="13" spans="1:14" ht="13.5" customHeight="1" x14ac:dyDescent="0.2">
      <c r="A13" s="46" t="s">
        <v>10</v>
      </c>
      <c r="B13" s="47">
        <v>486531</v>
      </c>
      <c r="C13" s="47">
        <v>501678</v>
      </c>
      <c r="D13" s="47">
        <v>547137</v>
      </c>
      <c r="E13" s="47">
        <v>526902</v>
      </c>
      <c r="F13" s="14"/>
    </row>
    <row r="14" spans="1:14" ht="13.5" customHeight="1" x14ac:dyDescent="0.2">
      <c r="A14" s="46" t="s">
        <v>11</v>
      </c>
      <c r="B14" s="47">
        <v>73181</v>
      </c>
      <c r="C14" s="47">
        <v>60357</v>
      </c>
      <c r="D14" s="47">
        <v>66519</v>
      </c>
      <c r="E14" s="47">
        <v>69639</v>
      </c>
      <c r="F14" s="14"/>
    </row>
    <row r="15" spans="1:14" ht="13.5" customHeight="1" x14ac:dyDescent="0.2">
      <c r="A15" s="46" t="s">
        <v>12</v>
      </c>
      <c r="B15" s="47">
        <v>199706</v>
      </c>
      <c r="C15" s="47">
        <v>237224</v>
      </c>
      <c r="D15" s="47">
        <v>255665</v>
      </c>
      <c r="E15" s="47">
        <v>207623</v>
      </c>
      <c r="F15" s="14"/>
    </row>
    <row r="16" spans="1:14" ht="13.5" customHeight="1" x14ac:dyDescent="0.2">
      <c r="A16" s="46" t="s">
        <v>13</v>
      </c>
      <c r="B16" s="47">
        <v>190724</v>
      </c>
      <c r="C16" s="47">
        <v>190500</v>
      </c>
      <c r="D16" s="47">
        <v>197224</v>
      </c>
      <c r="E16" s="47">
        <v>209258</v>
      </c>
      <c r="F16" s="14"/>
    </row>
    <row r="17" spans="1:6" ht="13.5" customHeight="1" x14ac:dyDescent="0.2">
      <c r="A17" s="48" t="s">
        <v>14</v>
      </c>
      <c r="B17" s="47">
        <v>10912</v>
      </c>
      <c r="C17" s="47">
        <v>10301</v>
      </c>
      <c r="D17" s="47">
        <v>16050</v>
      </c>
      <c r="E17" s="47">
        <v>21440</v>
      </c>
      <c r="F17" s="14"/>
    </row>
    <row r="18" spans="1:6" ht="13.5" customHeight="1" x14ac:dyDescent="0.2">
      <c r="A18" s="48" t="s">
        <v>15</v>
      </c>
      <c r="B18" s="47">
        <v>58446</v>
      </c>
      <c r="C18" s="47">
        <v>58196</v>
      </c>
      <c r="D18" s="47">
        <v>68247</v>
      </c>
      <c r="E18" s="47">
        <v>62868</v>
      </c>
      <c r="F18" s="14"/>
    </row>
    <row r="19" spans="1:6" ht="13.5" customHeight="1" x14ac:dyDescent="0.2">
      <c r="A19" s="46" t="s">
        <v>16</v>
      </c>
      <c r="B19" s="50" t="s">
        <v>60</v>
      </c>
      <c r="C19" s="50" t="s">
        <v>60</v>
      </c>
      <c r="D19" s="50" t="s">
        <v>60</v>
      </c>
      <c r="E19" s="50" t="s">
        <v>60</v>
      </c>
      <c r="F19" s="14"/>
    </row>
    <row r="20" spans="1:6" ht="13.5" customHeight="1" x14ac:dyDescent="0.2">
      <c r="A20" s="46" t="s">
        <v>17</v>
      </c>
      <c r="B20" s="50" t="s">
        <v>60</v>
      </c>
      <c r="C20" s="50" t="s">
        <v>60</v>
      </c>
      <c r="D20" s="50" t="s">
        <v>60</v>
      </c>
      <c r="E20" s="50" t="s">
        <v>60</v>
      </c>
      <c r="F20" s="14"/>
    </row>
    <row r="21" spans="1:6" ht="13.5" customHeight="1" x14ac:dyDescent="0.2">
      <c r="A21" s="46" t="s">
        <v>18</v>
      </c>
      <c r="B21" s="50" t="s">
        <v>60</v>
      </c>
      <c r="C21" s="50" t="s">
        <v>60</v>
      </c>
      <c r="D21" s="50" t="s">
        <v>60</v>
      </c>
      <c r="E21" s="51" t="s">
        <v>60</v>
      </c>
      <c r="F21" s="14"/>
    </row>
    <row r="22" spans="1:6" ht="13.5" customHeight="1" x14ac:dyDescent="0.2">
      <c r="A22" s="46" t="s">
        <v>19</v>
      </c>
      <c r="B22" s="47">
        <v>131950</v>
      </c>
      <c r="C22" s="47">
        <v>141866</v>
      </c>
      <c r="D22" s="53">
        <v>149003</v>
      </c>
      <c r="E22" s="47">
        <v>148129</v>
      </c>
      <c r="F22" s="14"/>
    </row>
    <row r="23" spans="1:6" ht="13.5" customHeight="1" x14ac:dyDescent="0.2">
      <c r="A23" s="46" t="s">
        <v>20</v>
      </c>
      <c r="B23" s="47">
        <v>33060</v>
      </c>
      <c r="C23" s="47">
        <v>35506</v>
      </c>
      <c r="D23" s="47">
        <v>36488</v>
      </c>
      <c r="E23" s="47">
        <v>35023</v>
      </c>
      <c r="F23" s="14"/>
    </row>
    <row r="24" spans="1:6" ht="13.5" customHeight="1" x14ac:dyDescent="0.2">
      <c r="A24" s="46" t="s">
        <v>21</v>
      </c>
      <c r="B24" s="47">
        <v>204928</v>
      </c>
      <c r="C24" s="47">
        <v>208369</v>
      </c>
      <c r="D24" s="47">
        <v>227574</v>
      </c>
      <c r="E24" s="47">
        <v>222830</v>
      </c>
      <c r="F24" s="14"/>
    </row>
    <row r="25" spans="1:6" ht="13.5" customHeight="1" x14ac:dyDescent="0.2">
      <c r="A25" s="46" t="s">
        <v>22</v>
      </c>
      <c r="B25" s="47">
        <v>297038</v>
      </c>
      <c r="C25" s="47">
        <v>310701</v>
      </c>
      <c r="D25" s="47">
        <v>343796</v>
      </c>
      <c r="E25" s="47">
        <v>320380</v>
      </c>
      <c r="F25" s="14"/>
    </row>
    <row r="26" spans="1:6" ht="13.5" customHeight="1" x14ac:dyDescent="0.2">
      <c r="A26" s="46" t="s">
        <v>23</v>
      </c>
      <c r="B26" s="47">
        <v>183006</v>
      </c>
      <c r="C26" s="47">
        <v>195927</v>
      </c>
      <c r="D26" s="47">
        <v>195164</v>
      </c>
      <c r="E26" s="47">
        <v>204989</v>
      </c>
      <c r="F26" s="14"/>
    </row>
    <row r="27" spans="1:6" ht="13.5" customHeight="1" x14ac:dyDescent="0.2">
      <c r="A27" s="46" t="s">
        <v>24</v>
      </c>
      <c r="B27" s="47">
        <v>521088</v>
      </c>
      <c r="C27" s="47">
        <v>532831</v>
      </c>
      <c r="D27" s="47">
        <v>555250</v>
      </c>
      <c r="E27" s="47">
        <v>585976</v>
      </c>
      <c r="F27" s="14"/>
    </row>
    <row r="28" spans="1:6" ht="13.5" customHeight="1" x14ac:dyDescent="0.2">
      <c r="A28" s="46" t="s">
        <v>25</v>
      </c>
      <c r="B28" s="47">
        <v>351527</v>
      </c>
      <c r="C28" s="47">
        <v>368035</v>
      </c>
      <c r="D28" s="47">
        <v>356663</v>
      </c>
      <c r="E28" s="47">
        <v>379068</v>
      </c>
      <c r="F28" s="14"/>
    </row>
    <row r="29" spans="1:6" ht="13.5" customHeight="1" x14ac:dyDescent="0.2">
      <c r="A29" s="46" t="s">
        <v>26</v>
      </c>
      <c r="B29" s="47">
        <v>13617</v>
      </c>
      <c r="C29" s="47">
        <v>13575</v>
      </c>
      <c r="D29" s="47">
        <v>19677</v>
      </c>
      <c r="E29" s="47">
        <v>13205</v>
      </c>
      <c r="F29" s="14"/>
    </row>
    <row r="30" spans="1:6" ht="13.5" customHeight="1" x14ac:dyDescent="0.2">
      <c r="A30" s="46" t="s">
        <v>27</v>
      </c>
      <c r="B30" s="47">
        <v>12656</v>
      </c>
      <c r="C30" s="47">
        <v>14397</v>
      </c>
      <c r="D30" s="47">
        <v>13545</v>
      </c>
      <c r="E30" s="47">
        <v>14839</v>
      </c>
      <c r="F30" s="14"/>
    </row>
    <row r="31" spans="1:6" ht="13.5" customHeight="1" x14ac:dyDescent="0.2">
      <c r="A31" s="46" t="s">
        <v>28</v>
      </c>
      <c r="B31" s="47">
        <v>1399</v>
      </c>
      <c r="C31" s="47">
        <v>995</v>
      </c>
      <c r="D31" s="47">
        <v>1456</v>
      </c>
      <c r="E31" s="47">
        <v>1366</v>
      </c>
      <c r="F31" s="14"/>
    </row>
    <row r="32" spans="1:6" ht="13.5" customHeight="1" x14ac:dyDescent="0.2">
      <c r="A32" s="46" t="s">
        <v>29</v>
      </c>
      <c r="B32" s="47">
        <v>37456</v>
      </c>
      <c r="C32" s="47">
        <v>38199</v>
      </c>
      <c r="D32" s="47">
        <v>40301</v>
      </c>
      <c r="E32" s="47">
        <v>39153</v>
      </c>
      <c r="F32" s="14"/>
    </row>
    <row r="33" spans="1:13" ht="24.95" customHeight="1" x14ac:dyDescent="0.2">
      <c r="A33" s="54" t="s">
        <v>41</v>
      </c>
      <c r="B33" s="55">
        <f>SUM(B5:B8)+SUM(B11:B21)</f>
        <v>17152757</v>
      </c>
      <c r="C33" s="55">
        <f>SUM(C5:C8)+SUM(C11:C21)</f>
        <v>16819837</v>
      </c>
      <c r="D33" s="55">
        <f>SUM(D5:D8)+SUM(D11:D21)</f>
        <v>18574884</v>
      </c>
      <c r="E33" s="55">
        <f>SUM(E5:E8)+SUM(E11:E21)</f>
        <v>19182500</v>
      </c>
    </row>
    <row r="34" spans="1:13" ht="13.5" customHeight="1" x14ac:dyDescent="0.2">
      <c r="A34" s="46" t="s">
        <v>30</v>
      </c>
      <c r="B34" s="56">
        <f>B9+SUM(B22:B25)+B31</f>
        <v>2356918</v>
      </c>
      <c r="C34" s="56">
        <f>C9+SUM(C22:C25)+C31</f>
        <v>2403455</v>
      </c>
      <c r="D34" s="56">
        <f>D9+SUM(D22:D25)+D31</f>
        <v>2701196</v>
      </c>
      <c r="E34" s="56">
        <f>E9+SUM(E22:E25)+E31</f>
        <v>2653512</v>
      </c>
    </row>
    <row r="35" spans="1:13" ht="13.5" customHeight="1" x14ac:dyDescent="0.2">
      <c r="A35" s="46" t="s">
        <v>31</v>
      </c>
      <c r="B35" s="56">
        <f>B10+SUM(B26:B30)+B32</f>
        <v>2250533</v>
      </c>
      <c r="C35" s="56">
        <f>C10+SUM(C26:C30)+C32</f>
        <v>2352644</v>
      </c>
      <c r="D35" s="56">
        <f>D10+SUM(D26:D30)+D32</f>
        <v>2429040</v>
      </c>
      <c r="E35" s="56">
        <f>E10+SUM(E26:E30)+E32</f>
        <v>2579258</v>
      </c>
    </row>
    <row r="36" spans="1:13" ht="24.95" customHeight="1" x14ac:dyDescent="0.2">
      <c r="A36" s="46" t="s">
        <v>42</v>
      </c>
      <c r="B36" s="56">
        <f>SUM(B33:B35)</f>
        <v>21760208</v>
      </c>
      <c r="C36" s="56">
        <f>SUM(C33:C35)</f>
        <v>21575936</v>
      </c>
      <c r="D36" s="56">
        <f>SUM(D33:D35)</f>
        <v>23705120</v>
      </c>
      <c r="E36" s="56">
        <f>SUM(E33:E35)</f>
        <v>24415270</v>
      </c>
    </row>
    <row r="37" spans="1:13" ht="12" customHeight="1" x14ac:dyDescent="0.2">
      <c r="A37" s="6"/>
    </row>
    <row r="38" spans="1:13" ht="12" customHeight="1" x14ac:dyDescent="0.2">
      <c r="A38" s="6" t="s">
        <v>43</v>
      </c>
      <c r="B38" s="8"/>
      <c r="C38" s="8"/>
      <c r="D38" s="8"/>
      <c r="E38" s="8"/>
      <c r="F38" s="8"/>
      <c r="G38" s="8"/>
      <c r="H38" s="3"/>
      <c r="I38" s="3"/>
      <c r="J38" s="3"/>
    </row>
    <row r="40" spans="1:13" ht="12" customHeight="1" x14ac:dyDescent="0.2">
      <c r="M40" s="15"/>
    </row>
    <row r="41" spans="1:13" ht="12" customHeight="1" x14ac:dyDescent="0.2">
      <c r="M41" s="15"/>
    </row>
    <row r="42" spans="1:13" ht="12" customHeight="1" x14ac:dyDescent="0.2">
      <c r="M42" s="15"/>
    </row>
    <row r="43" spans="1:13" ht="12" customHeight="1" x14ac:dyDescent="0.2">
      <c r="M43" s="15"/>
    </row>
    <row r="44" spans="1:13" ht="12" customHeight="1" x14ac:dyDescent="0.2">
      <c r="M44" s="15"/>
    </row>
    <row r="45" spans="1:13" ht="12" customHeight="1" x14ac:dyDescent="0.2">
      <c r="M45" s="15"/>
    </row>
    <row r="46" spans="1:13" ht="12" customHeight="1" x14ac:dyDescent="0.2">
      <c r="M46" s="15"/>
    </row>
    <row r="47" spans="1:13" ht="12" customHeight="1" x14ac:dyDescent="0.2">
      <c r="M47" s="15"/>
    </row>
  </sheetData>
  <mergeCells count="2">
    <mergeCell ref="A1:L1"/>
    <mergeCell ref="A2:L2"/>
  </mergeCells>
  <pageMargins left="0.55118110236220474" right="0.35433070866141736" top="0.78740157480314965" bottom="0.39370078740157483" header="0.51181102362204722" footer="0.31496062992125984"/>
  <pageSetup scale="83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zoomScaleNormal="100" zoomScaleSheetLayoutView="100" workbookViewId="0">
      <selection activeCell="L31" sqref="L31"/>
    </sheetView>
  </sheetViews>
  <sheetFormatPr defaultRowHeight="12" customHeight="1" x14ac:dyDescent="0.2"/>
  <cols>
    <col min="1" max="1" width="23.7109375" style="8" customWidth="1"/>
    <col min="2" max="5" width="15.7109375" style="8" customWidth="1"/>
    <col min="6" max="10" width="9.85546875" style="8" bestFit="1" customWidth="1"/>
    <col min="11" max="11" width="10.140625" style="8" customWidth="1"/>
    <col min="12" max="12" width="9.85546875" style="8" bestFit="1" customWidth="1"/>
    <col min="13" max="16384" width="9.140625" style="8"/>
  </cols>
  <sheetData>
    <row r="1" spans="1:12" s="20" customFormat="1" ht="13.15" customHeight="1" x14ac:dyDescent="0.2">
      <c r="A1" s="136" t="s">
        <v>58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30"/>
    </row>
    <row r="2" spans="1:12" s="20" customFormat="1" ht="13.15" customHeight="1" x14ac:dyDescent="0.2">
      <c r="A2" s="137" t="s">
        <v>59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31"/>
    </row>
    <row r="3" spans="1:12" ht="9.75" customHeight="1" x14ac:dyDescent="0.2">
      <c r="A3" s="6"/>
      <c r="J3" s="7"/>
      <c r="K3" s="7"/>
      <c r="L3" s="7"/>
    </row>
    <row r="4" spans="1:12" ht="24.95" customHeight="1" x14ac:dyDescent="0.2">
      <c r="A4" s="69" t="s">
        <v>36</v>
      </c>
      <c r="B4" s="69" t="s">
        <v>37</v>
      </c>
      <c r="C4" s="69" t="s">
        <v>38</v>
      </c>
      <c r="D4" s="69" t="s">
        <v>39</v>
      </c>
      <c r="E4" s="69" t="s">
        <v>40</v>
      </c>
    </row>
    <row r="5" spans="1:12" ht="14.1" customHeight="1" x14ac:dyDescent="0.2">
      <c r="A5" s="46" t="s">
        <v>2</v>
      </c>
      <c r="B5" s="47">
        <v>40611</v>
      </c>
      <c r="C5" s="47">
        <v>45401</v>
      </c>
      <c r="D5" s="47">
        <v>49602</v>
      </c>
      <c r="E5" s="47">
        <v>50951</v>
      </c>
      <c r="F5" s="9"/>
    </row>
    <row r="6" spans="1:12" ht="14.1" customHeight="1" x14ac:dyDescent="0.2">
      <c r="A6" s="46" t="s">
        <v>3</v>
      </c>
      <c r="B6" s="47">
        <v>46753</v>
      </c>
      <c r="C6" s="47">
        <v>39796</v>
      </c>
      <c r="D6" s="47">
        <v>39982</v>
      </c>
      <c r="E6" s="47">
        <v>42423</v>
      </c>
      <c r="F6" s="9"/>
    </row>
    <row r="7" spans="1:12" ht="14.1" customHeight="1" x14ac:dyDescent="0.2">
      <c r="A7" s="46" t="s">
        <v>4</v>
      </c>
      <c r="B7" s="47">
        <v>14588</v>
      </c>
      <c r="C7" s="47">
        <v>14287</v>
      </c>
      <c r="D7" s="47">
        <v>16113</v>
      </c>
      <c r="E7" s="47">
        <v>16462</v>
      </c>
      <c r="F7" s="9"/>
    </row>
    <row r="8" spans="1:12" ht="14.1" customHeight="1" x14ac:dyDescent="0.2">
      <c r="A8" s="46" t="s">
        <v>5</v>
      </c>
      <c r="B8" s="47">
        <v>15741</v>
      </c>
      <c r="C8" s="47">
        <v>15514</v>
      </c>
      <c r="D8" s="47">
        <v>16530</v>
      </c>
      <c r="E8" s="47">
        <v>16643</v>
      </c>
      <c r="F8" s="9"/>
    </row>
    <row r="9" spans="1:12" ht="14.1" customHeight="1" x14ac:dyDescent="0.2">
      <c r="A9" s="48" t="s">
        <v>6</v>
      </c>
      <c r="B9" s="47">
        <v>17161</v>
      </c>
      <c r="C9" s="47">
        <v>16232</v>
      </c>
      <c r="D9" s="47">
        <v>17736</v>
      </c>
      <c r="E9" s="47">
        <v>18163</v>
      </c>
      <c r="F9" s="9"/>
    </row>
    <row r="10" spans="1:12" ht="14.1" customHeight="1" x14ac:dyDescent="0.2">
      <c r="A10" s="46" t="s">
        <v>7</v>
      </c>
      <c r="B10" s="47">
        <v>12322</v>
      </c>
      <c r="C10" s="47">
        <v>11869</v>
      </c>
      <c r="D10" s="47">
        <v>11968</v>
      </c>
      <c r="E10" s="47">
        <v>12403</v>
      </c>
      <c r="F10" s="9"/>
    </row>
    <row r="11" spans="1:12" ht="14.1" customHeight="1" x14ac:dyDescent="0.2">
      <c r="A11" s="46" t="s">
        <v>8</v>
      </c>
      <c r="B11" s="47">
        <v>6089</v>
      </c>
      <c r="C11" s="47">
        <v>5506</v>
      </c>
      <c r="D11" s="47">
        <v>6007</v>
      </c>
      <c r="E11" s="47">
        <v>6195</v>
      </c>
      <c r="F11" s="9"/>
    </row>
    <row r="12" spans="1:12" ht="14.1" customHeight="1" x14ac:dyDescent="0.2">
      <c r="A12" s="46" t="s">
        <v>9</v>
      </c>
      <c r="B12" s="98">
        <v>10067</v>
      </c>
      <c r="C12" s="47">
        <v>10349</v>
      </c>
      <c r="D12" s="47">
        <v>10858</v>
      </c>
      <c r="E12" s="47">
        <v>11283</v>
      </c>
      <c r="F12" s="9"/>
    </row>
    <row r="13" spans="1:12" ht="14.1" customHeight="1" x14ac:dyDescent="0.2">
      <c r="A13" s="46" t="s">
        <v>10</v>
      </c>
      <c r="B13" s="47">
        <v>6248</v>
      </c>
      <c r="C13" s="47">
        <v>6096</v>
      </c>
      <c r="D13" s="47">
        <v>7236</v>
      </c>
      <c r="E13" s="47">
        <v>7086</v>
      </c>
      <c r="F13" s="9"/>
    </row>
    <row r="14" spans="1:12" ht="14.1" customHeight="1" x14ac:dyDescent="0.2">
      <c r="A14" s="46" t="s">
        <v>11</v>
      </c>
      <c r="B14" s="47">
        <v>1014</v>
      </c>
      <c r="C14" s="47">
        <v>802</v>
      </c>
      <c r="D14" s="47">
        <v>933</v>
      </c>
      <c r="E14" s="47">
        <v>883</v>
      </c>
      <c r="F14" s="9"/>
    </row>
    <row r="15" spans="1:12" ht="14.1" customHeight="1" x14ac:dyDescent="0.2">
      <c r="A15" s="46" t="s">
        <v>12</v>
      </c>
      <c r="B15" s="47">
        <v>2515</v>
      </c>
      <c r="C15" s="47">
        <v>2702</v>
      </c>
      <c r="D15" s="47">
        <v>3008</v>
      </c>
      <c r="E15" s="47">
        <v>2824</v>
      </c>
      <c r="F15" s="9"/>
    </row>
    <row r="16" spans="1:12" ht="14.1" customHeight="1" x14ac:dyDescent="0.2">
      <c r="A16" s="46" t="s">
        <v>13</v>
      </c>
      <c r="B16" s="47">
        <v>2535</v>
      </c>
      <c r="C16" s="47">
        <v>2492</v>
      </c>
      <c r="D16" s="47">
        <v>2711</v>
      </c>
      <c r="E16" s="47">
        <v>2522</v>
      </c>
      <c r="F16" s="9"/>
    </row>
    <row r="17" spans="1:6" ht="14.1" customHeight="1" x14ac:dyDescent="0.2">
      <c r="A17" s="48" t="s">
        <v>14</v>
      </c>
      <c r="B17" s="47">
        <v>208</v>
      </c>
      <c r="C17" s="47">
        <v>250</v>
      </c>
      <c r="D17" s="47">
        <v>384</v>
      </c>
      <c r="E17" s="47">
        <v>452</v>
      </c>
      <c r="F17" s="9"/>
    </row>
    <row r="18" spans="1:6" ht="14.1" customHeight="1" x14ac:dyDescent="0.2">
      <c r="A18" s="48" t="s">
        <v>15</v>
      </c>
      <c r="B18" s="47">
        <v>808</v>
      </c>
      <c r="C18" s="47">
        <v>770</v>
      </c>
      <c r="D18" s="47">
        <v>846</v>
      </c>
      <c r="E18" s="47">
        <v>762</v>
      </c>
      <c r="F18" s="9"/>
    </row>
    <row r="19" spans="1:6" ht="14.1" customHeight="1" x14ac:dyDescent="0.2">
      <c r="A19" s="46" t="s">
        <v>16</v>
      </c>
      <c r="B19" s="99">
        <v>0</v>
      </c>
      <c r="C19" s="99">
        <v>0</v>
      </c>
      <c r="D19" s="99">
        <v>0</v>
      </c>
      <c r="E19" s="99">
        <v>0</v>
      </c>
      <c r="F19" s="9"/>
    </row>
    <row r="20" spans="1:6" ht="14.1" customHeight="1" x14ac:dyDescent="0.2">
      <c r="A20" s="46" t="s">
        <v>17</v>
      </c>
      <c r="B20" s="99">
        <v>0</v>
      </c>
      <c r="C20" s="99">
        <v>0</v>
      </c>
      <c r="D20" s="99">
        <v>0</v>
      </c>
      <c r="E20" s="99">
        <v>0</v>
      </c>
      <c r="F20" s="9"/>
    </row>
    <row r="21" spans="1:6" ht="14.1" customHeight="1" x14ac:dyDescent="0.2">
      <c r="A21" s="46" t="s">
        <v>18</v>
      </c>
      <c r="B21" s="99">
        <v>0</v>
      </c>
      <c r="C21" s="99">
        <v>0</v>
      </c>
      <c r="D21" s="99">
        <v>0</v>
      </c>
      <c r="E21" s="99">
        <v>0</v>
      </c>
      <c r="F21" s="9"/>
    </row>
    <row r="22" spans="1:6" ht="14.1" customHeight="1" x14ac:dyDescent="0.2">
      <c r="A22" s="46" t="s">
        <v>19</v>
      </c>
      <c r="B22" s="100">
        <v>2780</v>
      </c>
      <c r="C22" s="47">
        <v>2749</v>
      </c>
      <c r="D22" s="47">
        <v>2620</v>
      </c>
      <c r="E22" s="47">
        <v>2775</v>
      </c>
      <c r="F22" s="9"/>
    </row>
    <row r="23" spans="1:6" ht="14.1" customHeight="1" x14ac:dyDescent="0.2">
      <c r="A23" s="46" t="s">
        <v>20</v>
      </c>
      <c r="B23" s="47">
        <v>879</v>
      </c>
      <c r="C23" s="47">
        <v>830</v>
      </c>
      <c r="D23" s="47">
        <v>876</v>
      </c>
      <c r="E23" s="47">
        <v>870</v>
      </c>
      <c r="F23" s="9"/>
    </row>
    <row r="24" spans="1:6" ht="14.1" customHeight="1" x14ac:dyDescent="0.2">
      <c r="A24" s="46" t="s">
        <v>21</v>
      </c>
      <c r="B24" s="47">
        <v>2736</v>
      </c>
      <c r="C24" s="47">
        <v>2696</v>
      </c>
      <c r="D24" s="47">
        <v>2745</v>
      </c>
      <c r="E24" s="47">
        <v>2643</v>
      </c>
      <c r="F24" s="9"/>
    </row>
    <row r="25" spans="1:6" ht="14.1" customHeight="1" x14ac:dyDescent="0.2">
      <c r="A25" s="46" t="s">
        <v>22</v>
      </c>
      <c r="B25" s="47">
        <v>2826</v>
      </c>
      <c r="C25" s="47">
        <v>3021</v>
      </c>
      <c r="D25" s="47">
        <v>2957</v>
      </c>
      <c r="E25" s="47">
        <v>2883</v>
      </c>
      <c r="F25" s="9"/>
    </row>
    <row r="26" spans="1:6" ht="14.1" customHeight="1" x14ac:dyDescent="0.2">
      <c r="A26" s="46" t="s">
        <v>23</v>
      </c>
      <c r="B26" s="47">
        <v>3049</v>
      </c>
      <c r="C26" s="47">
        <v>3001</v>
      </c>
      <c r="D26" s="47">
        <v>2906</v>
      </c>
      <c r="E26" s="47">
        <v>2851</v>
      </c>
      <c r="F26" s="9"/>
    </row>
    <row r="27" spans="1:6" ht="14.1" customHeight="1" x14ac:dyDescent="0.2">
      <c r="A27" s="46" t="s">
        <v>24</v>
      </c>
      <c r="B27" s="47">
        <v>10656</v>
      </c>
      <c r="C27" s="47">
        <v>10599</v>
      </c>
      <c r="D27" s="47">
        <v>10378</v>
      </c>
      <c r="E27" s="47">
        <v>11000</v>
      </c>
      <c r="F27" s="9"/>
    </row>
    <row r="28" spans="1:6" ht="14.1" customHeight="1" x14ac:dyDescent="0.2">
      <c r="A28" s="46" t="s">
        <v>25</v>
      </c>
      <c r="B28" s="47">
        <v>4280</v>
      </c>
      <c r="C28" s="47">
        <v>4344</v>
      </c>
      <c r="D28" s="47">
        <v>4227</v>
      </c>
      <c r="E28" s="47">
        <v>4305</v>
      </c>
      <c r="F28" s="9"/>
    </row>
    <row r="29" spans="1:6" ht="14.1" customHeight="1" x14ac:dyDescent="0.2">
      <c r="A29" s="46" t="s">
        <v>26</v>
      </c>
      <c r="B29" s="47">
        <v>603</v>
      </c>
      <c r="C29" s="47">
        <v>567</v>
      </c>
      <c r="D29" s="47">
        <v>607</v>
      </c>
      <c r="E29" s="47">
        <v>598</v>
      </c>
      <c r="F29" s="9"/>
    </row>
    <row r="30" spans="1:6" ht="14.1" customHeight="1" x14ac:dyDescent="0.2">
      <c r="A30" s="46" t="s">
        <v>27</v>
      </c>
      <c r="B30" s="47">
        <v>671</v>
      </c>
      <c r="C30" s="47">
        <v>660</v>
      </c>
      <c r="D30" s="47">
        <v>650</v>
      </c>
      <c r="E30" s="47">
        <v>666</v>
      </c>
      <c r="F30" s="9"/>
    </row>
    <row r="31" spans="1:6" ht="14.1" customHeight="1" x14ac:dyDescent="0.2">
      <c r="A31" s="46" t="s">
        <v>28</v>
      </c>
      <c r="B31" s="47">
        <v>148</v>
      </c>
      <c r="C31" s="47">
        <v>148</v>
      </c>
      <c r="D31" s="47">
        <v>150</v>
      </c>
      <c r="E31" s="47">
        <v>162</v>
      </c>
      <c r="F31" s="9"/>
    </row>
    <row r="32" spans="1:6" ht="14.1" customHeight="1" x14ac:dyDescent="0.2">
      <c r="A32" s="46" t="s">
        <v>29</v>
      </c>
      <c r="B32" s="47">
        <v>4409</v>
      </c>
      <c r="C32" s="47">
        <v>4928</v>
      </c>
      <c r="D32" s="47">
        <v>4386</v>
      </c>
      <c r="E32" s="47">
        <v>4614</v>
      </c>
      <c r="F32" s="9"/>
    </row>
    <row r="33" spans="1:13" ht="24.95" customHeight="1" x14ac:dyDescent="0.2">
      <c r="A33" s="54" t="s">
        <v>99</v>
      </c>
      <c r="B33" s="55">
        <f>SUM(B5:B8)+SUM(B11:B22)</f>
        <v>149957</v>
      </c>
      <c r="C33" s="55">
        <f>SUM(C5:C8)+SUM(C11:C21)</f>
        <v>143965</v>
      </c>
      <c r="D33" s="55">
        <f>SUM(D5:D8)+SUM(D11:D21)</f>
        <v>154210</v>
      </c>
      <c r="E33" s="55">
        <f>SUM(E5:E8)+SUM(E11:E21)</f>
        <v>158486</v>
      </c>
    </row>
    <row r="34" spans="1:13" ht="14.1" customHeight="1" x14ac:dyDescent="0.2">
      <c r="A34" s="46" t="s">
        <v>30</v>
      </c>
      <c r="B34" s="56">
        <f>B22+B23+B24+B25+B31+B9</f>
        <v>26530</v>
      </c>
      <c r="C34" s="56">
        <f>C9+SUM(C22:C25)+C31</f>
        <v>25676</v>
      </c>
      <c r="D34" s="56">
        <f>D9+SUM(D22:D25)+D31</f>
        <v>27084</v>
      </c>
      <c r="E34" s="56">
        <f>E9+SUM(E22:E25)+E31</f>
        <v>27496</v>
      </c>
    </row>
    <row r="35" spans="1:13" ht="14.1" customHeight="1" x14ac:dyDescent="0.2">
      <c r="A35" s="46" t="s">
        <v>31</v>
      </c>
      <c r="B35" s="56">
        <f>B32+B26+B27+B28+B29+B10</f>
        <v>35319</v>
      </c>
      <c r="C35" s="56">
        <f>C10+SUM(C26:C30)+C32</f>
        <v>35968</v>
      </c>
      <c r="D35" s="56">
        <f>D10+SUM(D26:D30)+D32</f>
        <v>35122</v>
      </c>
      <c r="E35" s="56">
        <f>E10+SUM(E26:E30)+E32</f>
        <v>36437</v>
      </c>
    </row>
    <row r="36" spans="1:13" ht="24.95" customHeight="1" x14ac:dyDescent="0.2">
      <c r="A36" s="46" t="s">
        <v>42</v>
      </c>
      <c r="B36" s="56">
        <f>SUM(B33:B35)</f>
        <v>211806</v>
      </c>
      <c r="C36" s="56">
        <f>SUM(C33:C35)</f>
        <v>205609</v>
      </c>
      <c r="D36" s="56">
        <f>SUM(D33:D35)</f>
        <v>216416</v>
      </c>
      <c r="E36" s="56">
        <f>SUM(E33:E35)</f>
        <v>222419</v>
      </c>
    </row>
    <row r="37" spans="1:13" ht="12" customHeight="1" x14ac:dyDescent="0.2">
      <c r="A37" s="6"/>
    </row>
    <row r="38" spans="1:13" ht="12" customHeight="1" x14ac:dyDescent="0.2">
      <c r="A38" s="6" t="s">
        <v>43</v>
      </c>
    </row>
    <row r="40" spans="1:13" ht="12" customHeight="1" x14ac:dyDescent="0.2">
      <c r="M40" s="11"/>
    </row>
    <row r="41" spans="1:13" ht="12" customHeight="1" x14ac:dyDescent="0.2">
      <c r="M41" s="11"/>
    </row>
    <row r="42" spans="1:13" ht="12" customHeight="1" x14ac:dyDescent="0.2">
      <c r="M42" s="11"/>
    </row>
    <row r="43" spans="1:13" ht="12" customHeight="1" x14ac:dyDescent="0.2">
      <c r="M43" s="11"/>
    </row>
    <row r="44" spans="1:13" ht="12" customHeight="1" x14ac:dyDescent="0.2">
      <c r="M44" s="11"/>
    </row>
    <row r="45" spans="1:13" ht="12" customHeight="1" x14ac:dyDescent="0.2">
      <c r="M45" s="11"/>
    </row>
    <row r="46" spans="1:13" ht="12" customHeight="1" x14ac:dyDescent="0.2">
      <c r="M46" s="11"/>
    </row>
    <row r="47" spans="1:13" ht="12" customHeight="1" x14ac:dyDescent="0.2">
      <c r="M47" s="11"/>
    </row>
  </sheetData>
  <mergeCells count="2">
    <mergeCell ref="A1:K1"/>
    <mergeCell ref="A2:K2"/>
  </mergeCells>
  <pageMargins left="0.55118110236220474" right="0.35433070866141736" top="0.59055118110236227" bottom="0.59055118110236227" header="0.31496062992125984" footer="0.31496062992125984"/>
  <pageSetup scale="9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19" zoomScaleNormal="100" zoomScaleSheetLayoutView="100" workbookViewId="0">
      <selection activeCell="B38" sqref="B38:L39"/>
    </sheetView>
  </sheetViews>
  <sheetFormatPr defaultRowHeight="12.6" customHeight="1" x14ac:dyDescent="0.2"/>
  <cols>
    <col min="1" max="1" width="23.7109375" style="3" customWidth="1"/>
    <col min="2" max="4" width="15.7109375" style="3" customWidth="1"/>
    <col min="5" max="5" width="0.85546875" style="3" customWidth="1"/>
    <col min="6" max="8" width="15.7109375" style="3" customWidth="1"/>
    <col min="9" max="9" width="0.85546875" style="3" customWidth="1"/>
    <col min="10" max="12" width="15.7109375" style="3" customWidth="1"/>
    <col min="13" max="13" width="0.85546875" style="3" customWidth="1"/>
    <col min="14" max="16384" width="9.140625" style="3"/>
  </cols>
  <sheetData>
    <row r="1" spans="1:14" s="21" customFormat="1" ht="13.15" customHeight="1" x14ac:dyDescent="0.2">
      <c r="A1" s="140" t="s">
        <v>100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4" s="21" customFormat="1" ht="13.15" customHeight="1" x14ac:dyDescent="0.2">
      <c r="A2" s="141" t="s">
        <v>101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4" spans="1:14" ht="12.6" customHeight="1" x14ac:dyDescent="0.2">
      <c r="A4" s="114" t="s">
        <v>102</v>
      </c>
      <c r="B4" s="114" t="s">
        <v>45</v>
      </c>
      <c r="C4" s="117"/>
      <c r="D4" s="117"/>
      <c r="E4" s="57"/>
      <c r="F4" s="114" t="s">
        <v>46</v>
      </c>
      <c r="G4" s="117"/>
      <c r="H4" s="117"/>
      <c r="I4" s="57"/>
      <c r="J4" s="114" t="s">
        <v>47</v>
      </c>
      <c r="K4" s="117"/>
      <c r="L4" s="117"/>
      <c r="M4" s="57"/>
    </row>
    <row r="5" spans="1:14" ht="12.6" customHeight="1" x14ac:dyDescent="0.2">
      <c r="A5" s="114"/>
      <c r="B5" s="117"/>
      <c r="C5" s="117"/>
      <c r="D5" s="117"/>
      <c r="E5" s="57"/>
      <c r="F5" s="117"/>
      <c r="G5" s="117"/>
      <c r="H5" s="117"/>
      <c r="I5" s="57"/>
      <c r="J5" s="117"/>
      <c r="K5" s="117"/>
      <c r="L5" s="117"/>
      <c r="M5" s="57"/>
    </row>
    <row r="6" spans="1:14" ht="15" customHeight="1" x14ac:dyDescent="0.2">
      <c r="A6" s="114"/>
      <c r="B6" s="113" t="s">
        <v>61</v>
      </c>
      <c r="C6" s="113" t="s">
        <v>62</v>
      </c>
      <c r="D6" s="113" t="s">
        <v>51</v>
      </c>
      <c r="E6" s="58"/>
      <c r="F6" s="113" t="s">
        <v>61</v>
      </c>
      <c r="G6" s="113" t="s">
        <v>62</v>
      </c>
      <c r="H6" s="113" t="s">
        <v>51</v>
      </c>
      <c r="I6" s="58"/>
      <c r="J6" s="113" t="s">
        <v>61</v>
      </c>
      <c r="K6" s="113" t="s">
        <v>62</v>
      </c>
      <c r="L6" s="113" t="s">
        <v>51</v>
      </c>
      <c r="M6" s="58"/>
    </row>
    <row r="7" spans="1:14" ht="15" customHeight="1" x14ac:dyDescent="0.2">
      <c r="A7" s="114"/>
      <c r="B7" s="114"/>
      <c r="C7" s="114"/>
      <c r="D7" s="114"/>
      <c r="E7" s="58"/>
      <c r="F7" s="114"/>
      <c r="G7" s="114"/>
      <c r="H7" s="114"/>
      <c r="I7" s="58"/>
      <c r="J7" s="114"/>
      <c r="K7" s="114"/>
      <c r="L7" s="114"/>
      <c r="M7" s="58"/>
    </row>
    <row r="8" spans="1:14" ht="15" customHeight="1" x14ac:dyDescent="0.2">
      <c r="A8" s="114"/>
      <c r="B8" s="114"/>
      <c r="C8" s="114"/>
      <c r="D8" s="114"/>
      <c r="E8" s="58"/>
      <c r="F8" s="114"/>
      <c r="G8" s="114"/>
      <c r="H8" s="114"/>
      <c r="I8" s="58"/>
      <c r="J8" s="114"/>
      <c r="K8" s="114"/>
      <c r="L8" s="114"/>
      <c r="M8" s="58"/>
    </row>
    <row r="9" spans="1:14" ht="14.1" customHeight="1" x14ac:dyDescent="0.2">
      <c r="A9" s="49" t="s">
        <v>2</v>
      </c>
      <c r="B9" s="74">
        <v>12318</v>
      </c>
      <c r="C9" s="74">
        <v>50</v>
      </c>
      <c r="D9" s="60">
        <f t="shared" ref="D9:D36" si="0">C9+B9</f>
        <v>12368</v>
      </c>
      <c r="E9" s="60"/>
      <c r="F9" s="74">
        <v>28080</v>
      </c>
      <c r="G9" s="74">
        <v>195</v>
      </c>
      <c r="H9" s="60">
        <f>G9+F9</f>
        <v>28275</v>
      </c>
      <c r="I9" s="60"/>
      <c r="J9" s="61">
        <f>B9+F9</f>
        <v>40398</v>
      </c>
      <c r="K9" s="62">
        <f>G9+C9</f>
        <v>245</v>
      </c>
      <c r="L9" s="61">
        <f>K9+J9</f>
        <v>40643</v>
      </c>
      <c r="M9" s="61"/>
    </row>
    <row r="10" spans="1:14" ht="14.1" customHeight="1" x14ac:dyDescent="0.2">
      <c r="A10" s="49" t="s">
        <v>3</v>
      </c>
      <c r="B10" s="74">
        <v>16136</v>
      </c>
      <c r="C10" s="74">
        <v>9</v>
      </c>
      <c r="D10" s="60">
        <f t="shared" si="0"/>
        <v>16145</v>
      </c>
      <c r="E10" s="60"/>
      <c r="F10" s="74">
        <v>30568</v>
      </c>
      <c r="G10" s="74">
        <v>8</v>
      </c>
      <c r="H10" s="60">
        <f>G10+F10</f>
        <v>30576</v>
      </c>
      <c r="I10" s="60"/>
      <c r="J10" s="61">
        <f t="shared" ref="J10:J36" si="1">B10+F10</f>
        <v>46704</v>
      </c>
      <c r="K10" s="62">
        <f t="shared" ref="K10:K36" si="2">G10+C10</f>
        <v>17</v>
      </c>
      <c r="L10" s="61">
        <f>K10+J10</f>
        <v>46721</v>
      </c>
      <c r="M10" s="61"/>
    </row>
    <row r="11" spans="1:14" ht="14.1" customHeight="1" x14ac:dyDescent="0.2">
      <c r="A11" s="49" t="s">
        <v>4</v>
      </c>
      <c r="B11" s="74">
        <v>9736</v>
      </c>
      <c r="C11" s="60">
        <v>0</v>
      </c>
      <c r="D11" s="60">
        <f>C11+B11</f>
        <v>9736</v>
      </c>
      <c r="E11" s="60"/>
      <c r="F11" s="74">
        <v>6005</v>
      </c>
      <c r="G11" s="60">
        <v>0</v>
      </c>
      <c r="H11" s="60">
        <f>G11+F11</f>
        <v>6005</v>
      </c>
      <c r="I11" s="60"/>
      <c r="J11" s="61">
        <f>B11+F11</f>
        <v>15741</v>
      </c>
      <c r="K11" s="62">
        <f>G11+C11</f>
        <v>0</v>
      </c>
      <c r="L11" s="61">
        <f>K11+J11</f>
        <v>15741</v>
      </c>
      <c r="M11" s="61"/>
    </row>
    <row r="12" spans="1:14" ht="14.1" customHeight="1" x14ac:dyDescent="0.2">
      <c r="A12" s="49" t="s">
        <v>5</v>
      </c>
      <c r="B12" s="74">
        <v>12080</v>
      </c>
      <c r="C12" s="60">
        <v>644</v>
      </c>
      <c r="D12" s="60">
        <f t="shared" si="0"/>
        <v>12724</v>
      </c>
      <c r="E12" s="60"/>
      <c r="F12" s="74">
        <v>3931</v>
      </c>
      <c r="G12" s="60">
        <v>0</v>
      </c>
      <c r="H12" s="60">
        <f t="shared" ref="H12:H36" si="3">G12+F12</f>
        <v>3931</v>
      </c>
      <c r="I12" s="60"/>
      <c r="J12" s="61">
        <f t="shared" si="1"/>
        <v>16011</v>
      </c>
      <c r="K12" s="62">
        <f t="shared" si="2"/>
        <v>644</v>
      </c>
      <c r="L12" s="61">
        <f t="shared" ref="L12:L36" si="4">K12+J12</f>
        <v>16655</v>
      </c>
      <c r="M12" s="61"/>
    </row>
    <row r="13" spans="1:14" ht="14.1" customHeight="1" x14ac:dyDescent="0.2">
      <c r="A13" s="49" t="s">
        <v>6</v>
      </c>
      <c r="B13" s="74">
        <v>10597</v>
      </c>
      <c r="C13" s="74">
        <v>999</v>
      </c>
      <c r="D13" s="60">
        <f t="shared" si="0"/>
        <v>11596</v>
      </c>
      <c r="E13" s="60"/>
      <c r="F13" s="74">
        <v>679</v>
      </c>
      <c r="G13" s="60">
        <v>47</v>
      </c>
      <c r="H13" s="60">
        <f t="shared" si="3"/>
        <v>726</v>
      </c>
      <c r="I13" s="60"/>
      <c r="J13" s="61">
        <f t="shared" si="1"/>
        <v>11276</v>
      </c>
      <c r="K13" s="62">
        <f t="shared" si="2"/>
        <v>1046</v>
      </c>
      <c r="L13" s="61">
        <f t="shared" si="4"/>
        <v>12322</v>
      </c>
      <c r="M13" s="61"/>
      <c r="N13" s="22"/>
    </row>
    <row r="14" spans="1:14" ht="14.1" customHeight="1" x14ac:dyDescent="0.2">
      <c r="A14" s="49" t="s">
        <v>7</v>
      </c>
      <c r="B14" s="74">
        <v>5640</v>
      </c>
      <c r="C14" s="74">
        <v>0</v>
      </c>
      <c r="D14" s="60">
        <f t="shared" si="0"/>
        <v>5640</v>
      </c>
      <c r="E14" s="60"/>
      <c r="F14" s="74">
        <v>449</v>
      </c>
      <c r="G14" s="60">
        <v>0</v>
      </c>
      <c r="H14" s="60">
        <f t="shared" si="3"/>
        <v>449</v>
      </c>
      <c r="I14" s="60"/>
      <c r="J14" s="61">
        <f t="shared" si="1"/>
        <v>6089</v>
      </c>
      <c r="K14" s="62">
        <f t="shared" si="2"/>
        <v>0</v>
      </c>
      <c r="L14" s="61">
        <f t="shared" si="4"/>
        <v>6089</v>
      </c>
      <c r="M14" s="61"/>
    </row>
    <row r="15" spans="1:14" ht="14.1" customHeight="1" x14ac:dyDescent="0.2">
      <c r="A15" s="49" t="s">
        <v>8</v>
      </c>
      <c r="B15" s="74">
        <v>5823</v>
      </c>
      <c r="C15" s="60">
        <v>3232</v>
      </c>
      <c r="D15" s="60">
        <f t="shared" si="0"/>
        <v>9055</v>
      </c>
      <c r="E15" s="60"/>
      <c r="F15" s="74">
        <v>672</v>
      </c>
      <c r="G15" s="60">
        <v>340</v>
      </c>
      <c r="H15" s="60">
        <f t="shared" si="3"/>
        <v>1012</v>
      </c>
      <c r="I15" s="60"/>
      <c r="J15" s="61">
        <f t="shared" si="1"/>
        <v>6495</v>
      </c>
      <c r="K15" s="62">
        <f t="shared" si="2"/>
        <v>3572</v>
      </c>
      <c r="L15" s="61">
        <f t="shared" si="4"/>
        <v>10067</v>
      </c>
      <c r="M15" s="61"/>
    </row>
    <row r="16" spans="1:14" ht="14.1" customHeight="1" x14ac:dyDescent="0.2">
      <c r="A16" s="46" t="s">
        <v>9</v>
      </c>
      <c r="B16" s="74">
        <v>5638</v>
      </c>
      <c r="C16" s="60">
        <v>610</v>
      </c>
      <c r="D16" s="60">
        <f t="shared" si="0"/>
        <v>6248</v>
      </c>
      <c r="E16" s="60"/>
      <c r="F16" s="74">
        <v>0</v>
      </c>
      <c r="G16" s="60">
        <v>0</v>
      </c>
      <c r="H16" s="60">
        <f t="shared" si="3"/>
        <v>0</v>
      </c>
      <c r="I16" s="60"/>
      <c r="J16" s="61">
        <f t="shared" si="1"/>
        <v>5638</v>
      </c>
      <c r="K16" s="62">
        <f t="shared" si="2"/>
        <v>610</v>
      </c>
      <c r="L16" s="61">
        <f>K16+J16</f>
        <v>6248</v>
      </c>
      <c r="M16" s="61"/>
    </row>
    <row r="17" spans="1:13" ht="14.1" customHeight="1" x14ac:dyDescent="0.2">
      <c r="A17" s="49" t="s">
        <v>10</v>
      </c>
      <c r="B17" s="74">
        <v>288</v>
      </c>
      <c r="C17" s="74">
        <v>0</v>
      </c>
      <c r="D17" s="60">
        <f t="shared" si="0"/>
        <v>288</v>
      </c>
      <c r="E17" s="60"/>
      <c r="F17" s="74">
        <v>726</v>
      </c>
      <c r="G17" s="60">
        <v>0</v>
      </c>
      <c r="H17" s="60">
        <f t="shared" si="3"/>
        <v>726</v>
      </c>
      <c r="I17" s="60"/>
      <c r="J17" s="61">
        <f t="shared" si="1"/>
        <v>1014</v>
      </c>
      <c r="K17" s="62">
        <f t="shared" si="2"/>
        <v>0</v>
      </c>
      <c r="L17" s="61">
        <f t="shared" si="4"/>
        <v>1014</v>
      </c>
      <c r="M17" s="61"/>
    </row>
    <row r="18" spans="1:13" ht="14.1" customHeight="1" x14ac:dyDescent="0.2">
      <c r="A18" s="49" t="s">
        <v>11</v>
      </c>
      <c r="B18" s="101">
        <v>2515</v>
      </c>
      <c r="C18" s="60">
        <v>0</v>
      </c>
      <c r="D18" s="60">
        <f t="shared" si="0"/>
        <v>2515</v>
      </c>
      <c r="E18" s="60"/>
      <c r="F18" s="74">
        <v>0</v>
      </c>
      <c r="G18" s="60">
        <v>0</v>
      </c>
      <c r="H18" s="60">
        <f t="shared" si="3"/>
        <v>0</v>
      </c>
      <c r="I18" s="60"/>
      <c r="J18" s="61">
        <f t="shared" si="1"/>
        <v>2515</v>
      </c>
      <c r="K18" s="62">
        <f t="shared" si="2"/>
        <v>0</v>
      </c>
      <c r="L18" s="61">
        <f t="shared" si="4"/>
        <v>2515</v>
      </c>
      <c r="M18" s="61"/>
    </row>
    <row r="19" spans="1:13" ht="14.1" customHeight="1" x14ac:dyDescent="0.2">
      <c r="A19" s="49" t="s">
        <v>12</v>
      </c>
      <c r="B19" s="74">
        <v>2531</v>
      </c>
      <c r="C19" s="60">
        <v>0</v>
      </c>
      <c r="D19" s="60">
        <f t="shared" si="0"/>
        <v>2531</v>
      </c>
      <c r="E19" s="60"/>
      <c r="F19" s="60">
        <v>0</v>
      </c>
      <c r="G19" s="60">
        <v>4</v>
      </c>
      <c r="H19" s="60">
        <f t="shared" si="3"/>
        <v>4</v>
      </c>
      <c r="I19" s="60"/>
      <c r="J19" s="61">
        <f t="shared" si="1"/>
        <v>2531</v>
      </c>
      <c r="K19" s="62">
        <f t="shared" si="2"/>
        <v>4</v>
      </c>
      <c r="L19" s="61">
        <f t="shared" si="4"/>
        <v>2535</v>
      </c>
      <c r="M19" s="61"/>
    </row>
    <row r="20" spans="1:13" ht="14.1" customHeight="1" x14ac:dyDescent="0.2">
      <c r="A20" s="49" t="s">
        <v>13</v>
      </c>
      <c r="B20" s="74">
        <v>104</v>
      </c>
      <c r="C20" s="60">
        <v>0</v>
      </c>
      <c r="D20" s="60">
        <f t="shared" si="0"/>
        <v>104</v>
      </c>
      <c r="E20" s="60"/>
      <c r="F20" s="60">
        <v>104</v>
      </c>
      <c r="G20" s="60">
        <v>0</v>
      </c>
      <c r="H20" s="60">
        <f t="shared" si="3"/>
        <v>104</v>
      </c>
      <c r="I20" s="60"/>
      <c r="J20" s="61">
        <f t="shared" si="1"/>
        <v>208</v>
      </c>
      <c r="K20" s="62">
        <f t="shared" si="2"/>
        <v>0</v>
      </c>
      <c r="L20" s="61">
        <f t="shared" si="4"/>
        <v>208</v>
      </c>
      <c r="M20" s="61"/>
    </row>
    <row r="21" spans="1:13" ht="14.1" customHeight="1" x14ac:dyDescent="0.2">
      <c r="A21" s="64" t="s">
        <v>14</v>
      </c>
      <c r="B21" s="60">
        <v>12689</v>
      </c>
      <c r="C21" s="60">
        <v>0</v>
      </c>
      <c r="D21" s="60">
        <f t="shared" si="0"/>
        <v>12689</v>
      </c>
      <c r="E21" s="60"/>
      <c r="F21" s="74">
        <v>1899</v>
      </c>
      <c r="G21" s="60">
        <v>0</v>
      </c>
      <c r="H21" s="60">
        <f t="shared" si="3"/>
        <v>1899</v>
      </c>
      <c r="I21" s="60"/>
      <c r="J21" s="61">
        <f t="shared" si="1"/>
        <v>14588</v>
      </c>
      <c r="K21" s="62">
        <f t="shared" si="2"/>
        <v>0</v>
      </c>
      <c r="L21" s="61">
        <f t="shared" si="4"/>
        <v>14588</v>
      </c>
      <c r="M21" s="61"/>
    </row>
    <row r="22" spans="1:13" ht="14.1" customHeight="1" x14ac:dyDescent="0.2">
      <c r="A22" s="64" t="s">
        <v>15</v>
      </c>
      <c r="B22" s="74">
        <v>616</v>
      </c>
      <c r="C22" s="60">
        <v>0</v>
      </c>
      <c r="D22" s="60">
        <f t="shared" si="0"/>
        <v>616</v>
      </c>
      <c r="E22" s="60"/>
      <c r="F22" s="74">
        <v>192</v>
      </c>
      <c r="G22" s="60">
        <v>0</v>
      </c>
      <c r="H22" s="60">
        <f t="shared" si="3"/>
        <v>192</v>
      </c>
      <c r="I22" s="60"/>
      <c r="J22" s="61">
        <f t="shared" si="1"/>
        <v>808</v>
      </c>
      <c r="K22" s="62">
        <f t="shared" si="2"/>
        <v>0</v>
      </c>
      <c r="L22" s="61">
        <f t="shared" si="4"/>
        <v>808</v>
      </c>
      <c r="M22" s="61"/>
    </row>
    <row r="23" spans="1:13" ht="14.1" customHeight="1" x14ac:dyDescent="0.2">
      <c r="A23" s="49" t="s">
        <v>16</v>
      </c>
      <c r="B23" s="74">
        <v>0</v>
      </c>
      <c r="C23" s="60">
        <v>0</v>
      </c>
      <c r="D23" s="60">
        <f t="shared" si="0"/>
        <v>0</v>
      </c>
      <c r="E23" s="60"/>
      <c r="F23" s="74">
        <v>0</v>
      </c>
      <c r="G23" s="60">
        <v>0</v>
      </c>
      <c r="H23" s="60">
        <f t="shared" si="3"/>
        <v>0</v>
      </c>
      <c r="I23" s="60"/>
      <c r="J23" s="61">
        <f t="shared" si="1"/>
        <v>0</v>
      </c>
      <c r="K23" s="62">
        <f t="shared" si="2"/>
        <v>0</v>
      </c>
      <c r="L23" s="61">
        <f t="shared" si="4"/>
        <v>0</v>
      </c>
      <c r="M23" s="61"/>
    </row>
    <row r="24" spans="1:13" ht="14.1" customHeight="1" x14ac:dyDescent="0.2">
      <c r="A24" s="49" t="s">
        <v>17</v>
      </c>
      <c r="B24" s="74">
        <v>0</v>
      </c>
      <c r="C24" s="60">
        <v>0</v>
      </c>
      <c r="D24" s="60">
        <f t="shared" si="0"/>
        <v>0</v>
      </c>
      <c r="E24" s="60"/>
      <c r="F24" s="60">
        <v>0</v>
      </c>
      <c r="G24" s="60">
        <v>0</v>
      </c>
      <c r="H24" s="60">
        <f t="shared" si="3"/>
        <v>0</v>
      </c>
      <c r="I24" s="60"/>
      <c r="J24" s="61">
        <f t="shared" si="1"/>
        <v>0</v>
      </c>
      <c r="K24" s="62">
        <f t="shared" si="2"/>
        <v>0</v>
      </c>
      <c r="L24" s="61">
        <f t="shared" si="4"/>
        <v>0</v>
      </c>
      <c r="M24" s="61"/>
    </row>
    <row r="25" spans="1:13" ht="14.1" customHeight="1" x14ac:dyDescent="0.2">
      <c r="A25" s="49" t="s">
        <v>18</v>
      </c>
      <c r="B25" s="74">
        <v>0</v>
      </c>
      <c r="C25" s="60">
        <v>0</v>
      </c>
      <c r="D25" s="60">
        <f t="shared" si="0"/>
        <v>0</v>
      </c>
      <c r="E25" s="60"/>
      <c r="F25" s="60">
        <v>0</v>
      </c>
      <c r="G25" s="60">
        <v>0</v>
      </c>
      <c r="H25" s="60">
        <f t="shared" si="3"/>
        <v>0</v>
      </c>
      <c r="I25" s="60"/>
      <c r="J25" s="61">
        <f t="shared" si="1"/>
        <v>0</v>
      </c>
      <c r="K25" s="62">
        <f t="shared" si="2"/>
        <v>0</v>
      </c>
      <c r="L25" s="61">
        <f t="shared" si="4"/>
        <v>0</v>
      </c>
      <c r="M25" s="61"/>
    </row>
    <row r="26" spans="1:13" ht="14.1" customHeight="1" x14ac:dyDescent="0.2">
      <c r="A26" s="49" t="s">
        <v>19</v>
      </c>
      <c r="B26" s="74">
        <v>2382</v>
      </c>
      <c r="C26" s="74">
        <v>340</v>
      </c>
      <c r="D26" s="60">
        <f t="shared" si="0"/>
        <v>2722</v>
      </c>
      <c r="E26" s="60"/>
      <c r="F26" s="74">
        <v>48</v>
      </c>
      <c r="G26" s="60">
        <v>6</v>
      </c>
      <c r="H26" s="60">
        <f t="shared" si="3"/>
        <v>54</v>
      </c>
      <c r="I26" s="60"/>
      <c r="J26" s="61">
        <f t="shared" si="1"/>
        <v>2430</v>
      </c>
      <c r="K26" s="62">
        <f t="shared" si="2"/>
        <v>346</v>
      </c>
      <c r="L26" s="61">
        <f t="shared" si="4"/>
        <v>2776</v>
      </c>
      <c r="M26" s="61"/>
    </row>
    <row r="27" spans="1:13" ht="14.1" customHeight="1" x14ac:dyDescent="0.2">
      <c r="A27" s="49" t="s">
        <v>20</v>
      </c>
      <c r="B27" s="74">
        <v>877</v>
      </c>
      <c r="C27" s="60">
        <v>2</v>
      </c>
      <c r="D27" s="60">
        <f t="shared" si="0"/>
        <v>879</v>
      </c>
      <c r="E27" s="60"/>
      <c r="F27" s="60">
        <v>0</v>
      </c>
      <c r="G27" s="60">
        <v>0</v>
      </c>
      <c r="H27" s="60">
        <f t="shared" si="3"/>
        <v>0</v>
      </c>
      <c r="I27" s="60"/>
      <c r="J27" s="61">
        <f t="shared" si="1"/>
        <v>877</v>
      </c>
      <c r="K27" s="62">
        <f t="shared" si="2"/>
        <v>2</v>
      </c>
      <c r="L27" s="61">
        <f t="shared" si="4"/>
        <v>879</v>
      </c>
      <c r="M27" s="61"/>
    </row>
    <row r="28" spans="1:13" ht="14.1" customHeight="1" x14ac:dyDescent="0.2">
      <c r="A28" s="49" t="s">
        <v>21</v>
      </c>
      <c r="B28" s="74">
        <v>2528</v>
      </c>
      <c r="C28" s="74">
        <v>203</v>
      </c>
      <c r="D28" s="60">
        <f t="shared" si="0"/>
        <v>2731</v>
      </c>
      <c r="E28" s="60"/>
      <c r="F28" s="60">
        <v>0</v>
      </c>
      <c r="G28" s="74">
        <v>7</v>
      </c>
      <c r="H28" s="60">
        <f t="shared" si="3"/>
        <v>7</v>
      </c>
      <c r="I28" s="60"/>
      <c r="J28" s="61">
        <f t="shared" si="1"/>
        <v>2528</v>
      </c>
      <c r="K28" s="62">
        <f t="shared" si="2"/>
        <v>210</v>
      </c>
      <c r="L28" s="61">
        <f t="shared" si="4"/>
        <v>2738</v>
      </c>
      <c r="M28" s="61"/>
    </row>
    <row r="29" spans="1:13" ht="14.1" customHeight="1" x14ac:dyDescent="0.2">
      <c r="A29" s="49" t="s">
        <v>22</v>
      </c>
      <c r="B29" s="74">
        <v>2681</v>
      </c>
      <c r="C29" s="60">
        <v>63</v>
      </c>
      <c r="D29" s="60">
        <f t="shared" si="0"/>
        <v>2744</v>
      </c>
      <c r="E29" s="60"/>
      <c r="F29" s="74">
        <v>77</v>
      </c>
      <c r="G29" s="60">
        <v>3</v>
      </c>
      <c r="H29" s="60">
        <f t="shared" si="3"/>
        <v>80</v>
      </c>
      <c r="I29" s="60"/>
      <c r="J29" s="61">
        <f t="shared" si="1"/>
        <v>2758</v>
      </c>
      <c r="K29" s="62">
        <f t="shared" si="2"/>
        <v>66</v>
      </c>
      <c r="L29" s="61">
        <f t="shared" si="4"/>
        <v>2824</v>
      </c>
      <c r="M29" s="61"/>
    </row>
    <row r="30" spans="1:13" ht="14.1" customHeight="1" x14ac:dyDescent="0.2">
      <c r="A30" s="49" t="s">
        <v>23</v>
      </c>
      <c r="B30" s="74">
        <v>2670</v>
      </c>
      <c r="C30" s="74">
        <v>378</v>
      </c>
      <c r="D30" s="60">
        <f t="shared" si="0"/>
        <v>3048</v>
      </c>
      <c r="E30" s="60"/>
      <c r="F30" s="60">
        <v>0</v>
      </c>
      <c r="G30" s="74">
        <v>4</v>
      </c>
      <c r="H30" s="60">
        <f t="shared" si="3"/>
        <v>4</v>
      </c>
      <c r="I30" s="60"/>
      <c r="J30" s="61">
        <f t="shared" si="1"/>
        <v>2670</v>
      </c>
      <c r="K30" s="62">
        <f t="shared" si="2"/>
        <v>382</v>
      </c>
      <c r="L30" s="61">
        <f t="shared" si="4"/>
        <v>3052</v>
      </c>
      <c r="M30" s="61"/>
    </row>
    <row r="31" spans="1:13" ht="14.1" customHeight="1" x14ac:dyDescent="0.2">
      <c r="A31" s="49" t="s">
        <v>24</v>
      </c>
      <c r="B31" s="74">
        <v>8326</v>
      </c>
      <c r="C31" s="74">
        <v>2044</v>
      </c>
      <c r="D31" s="60">
        <f t="shared" si="0"/>
        <v>10370</v>
      </c>
      <c r="E31" s="60"/>
      <c r="F31" s="74">
        <v>286</v>
      </c>
      <c r="G31" s="60">
        <v>0</v>
      </c>
      <c r="H31" s="60">
        <f t="shared" si="3"/>
        <v>286</v>
      </c>
      <c r="I31" s="60"/>
      <c r="J31" s="61">
        <f t="shared" si="1"/>
        <v>8612</v>
      </c>
      <c r="K31" s="62">
        <f t="shared" si="2"/>
        <v>2044</v>
      </c>
      <c r="L31" s="61">
        <f t="shared" si="4"/>
        <v>10656</v>
      </c>
      <c r="M31" s="61"/>
    </row>
    <row r="32" spans="1:13" ht="14.1" customHeight="1" x14ac:dyDescent="0.2">
      <c r="A32" s="49" t="s">
        <v>25</v>
      </c>
      <c r="B32" s="74">
        <v>4280</v>
      </c>
      <c r="C32" s="60">
        <v>0</v>
      </c>
      <c r="D32" s="60">
        <f t="shared" si="0"/>
        <v>4280</v>
      </c>
      <c r="E32" s="60"/>
      <c r="F32" s="60">
        <v>0</v>
      </c>
      <c r="G32" s="60">
        <v>0</v>
      </c>
      <c r="H32" s="60">
        <f t="shared" si="3"/>
        <v>0</v>
      </c>
      <c r="I32" s="60"/>
      <c r="J32" s="61">
        <f t="shared" si="1"/>
        <v>4280</v>
      </c>
      <c r="K32" s="62">
        <f t="shared" si="2"/>
        <v>0</v>
      </c>
      <c r="L32" s="61">
        <f t="shared" si="4"/>
        <v>4280</v>
      </c>
      <c r="M32" s="61"/>
    </row>
    <row r="33" spans="1:13" ht="14.1" customHeight="1" x14ac:dyDescent="0.2">
      <c r="A33" s="49" t="s">
        <v>26</v>
      </c>
      <c r="B33" s="74">
        <v>603</v>
      </c>
      <c r="C33" s="60">
        <v>0</v>
      </c>
      <c r="D33" s="60">
        <f t="shared" si="0"/>
        <v>603</v>
      </c>
      <c r="E33" s="60"/>
      <c r="F33" s="60">
        <v>0</v>
      </c>
      <c r="G33" s="60">
        <v>0</v>
      </c>
      <c r="H33" s="60">
        <f t="shared" si="3"/>
        <v>0</v>
      </c>
      <c r="I33" s="60"/>
      <c r="J33" s="61">
        <f t="shared" si="1"/>
        <v>603</v>
      </c>
      <c r="K33" s="62">
        <f t="shared" si="2"/>
        <v>0</v>
      </c>
      <c r="L33" s="61">
        <f t="shared" si="4"/>
        <v>603</v>
      </c>
      <c r="M33" s="61"/>
    </row>
    <row r="34" spans="1:13" ht="14.1" customHeight="1" x14ac:dyDescent="0.2">
      <c r="A34" s="49" t="s">
        <v>27</v>
      </c>
      <c r="B34" s="74">
        <v>670</v>
      </c>
      <c r="C34" s="60">
        <v>0</v>
      </c>
      <c r="D34" s="60">
        <f t="shared" si="0"/>
        <v>670</v>
      </c>
      <c r="E34" s="60"/>
      <c r="F34" s="60">
        <v>0</v>
      </c>
      <c r="G34" s="60">
        <v>0</v>
      </c>
      <c r="H34" s="60">
        <f t="shared" si="3"/>
        <v>0</v>
      </c>
      <c r="I34" s="60"/>
      <c r="J34" s="61">
        <f t="shared" si="1"/>
        <v>670</v>
      </c>
      <c r="K34" s="62">
        <f t="shared" si="2"/>
        <v>0</v>
      </c>
      <c r="L34" s="61">
        <f t="shared" si="4"/>
        <v>670</v>
      </c>
      <c r="M34" s="61"/>
    </row>
    <row r="35" spans="1:13" ht="14.1" customHeight="1" x14ac:dyDescent="0.2">
      <c r="A35" s="49" t="s">
        <v>28</v>
      </c>
      <c r="B35" s="74">
        <v>74</v>
      </c>
      <c r="C35" s="60">
        <v>0</v>
      </c>
      <c r="D35" s="60">
        <f t="shared" si="0"/>
        <v>74</v>
      </c>
      <c r="E35" s="60"/>
      <c r="F35" s="60">
        <v>0</v>
      </c>
      <c r="G35" s="60">
        <v>0</v>
      </c>
      <c r="H35" s="60">
        <f t="shared" si="3"/>
        <v>0</v>
      </c>
      <c r="I35" s="60"/>
      <c r="J35" s="61">
        <f t="shared" si="1"/>
        <v>74</v>
      </c>
      <c r="K35" s="62">
        <f t="shared" si="2"/>
        <v>0</v>
      </c>
      <c r="L35" s="61">
        <f t="shared" si="4"/>
        <v>74</v>
      </c>
      <c r="M35" s="61"/>
    </row>
    <row r="36" spans="1:13" ht="14.1" customHeight="1" x14ac:dyDescent="0.2">
      <c r="A36" s="49" t="s">
        <v>29</v>
      </c>
      <c r="B36" s="74">
        <v>4485</v>
      </c>
      <c r="C36" s="60">
        <v>0</v>
      </c>
      <c r="D36" s="60">
        <f t="shared" si="0"/>
        <v>4485</v>
      </c>
      <c r="E36" s="60"/>
      <c r="F36" s="60">
        <v>0</v>
      </c>
      <c r="G36" s="60">
        <v>0</v>
      </c>
      <c r="H36" s="60">
        <f t="shared" si="3"/>
        <v>0</v>
      </c>
      <c r="I36" s="60"/>
      <c r="J36" s="61">
        <f t="shared" si="1"/>
        <v>4485</v>
      </c>
      <c r="K36" s="62">
        <f t="shared" si="2"/>
        <v>0</v>
      </c>
      <c r="L36" s="61">
        <f t="shared" si="4"/>
        <v>4485</v>
      </c>
      <c r="M36" s="61"/>
    </row>
    <row r="37" spans="1:13" ht="24.95" customHeight="1" x14ac:dyDescent="0.2">
      <c r="A37" s="65" t="s">
        <v>63</v>
      </c>
      <c r="B37" s="102">
        <f>SUM(B9:B12)+SUM(B15:B25)</f>
        <v>80474</v>
      </c>
      <c r="C37" s="102">
        <f>SUM(C9:C12)+SUM(C15:C25)</f>
        <v>4545</v>
      </c>
      <c r="D37" s="102">
        <f>SUM(D9:D12)+SUM(D15:D25)</f>
        <v>85019</v>
      </c>
      <c r="E37" s="102"/>
      <c r="F37" s="102">
        <f>SUM(F9:F12)+SUM(F15:F25)</f>
        <v>72177</v>
      </c>
      <c r="G37" s="102">
        <f>SUM(G9:G12)+SUM(G15:G25)</f>
        <v>547</v>
      </c>
      <c r="H37" s="102">
        <f>SUM(H9:H12)+SUM(H15:H25)</f>
        <v>72724</v>
      </c>
      <c r="I37" s="102"/>
      <c r="J37" s="102">
        <f>SUM(J9:J12)+SUM(J15:J25)</f>
        <v>152651</v>
      </c>
      <c r="K37" s="102">
        <f>SUM(K9:K12)+SUM(K15:K25)</f>
        <v>5092</v>
      </c>
      <c r="L37" s="102">
        <f>SUM(L9:L12)+SUM(L15:L25)</f>
        <v>157743</v>
      </c>
      <c r="M37" s="66"/>
    </row>
    <row r="38" spans="1:13" ht="14.1" customHeight="1" x14ac:dyDescent="0.2">
      <c r="A38" s="49" t="s">
        <v>30</v>
      </c>
      <c r="B38" s="109">
        <f>+B13+SUM(B26:B29)+B35</f>
        <v>19139</v>
      </c>
      <c r="C38" s="109">
        <f>+C13+SUM(C26:C29)+C35</f>
        <v>1607</v>
      </c>
      <c r="D38" s="109">
        <f>+D13+SUM(D26:D29)+D35</f>
        <v>20746</v>
      </c>
      <c r="E38" s="109"/>
      <c r="F38" s="109">
        <f>+F13+SUM(F26:F29)+F35</f>
        <v>804</v>
      </c>
      <c r="G38" s="109">
        <f>+G13+SUM(G26:G29)+G35</f>
        <v>63</v>
      </c>
      <c r="H38" s="109">
        <f>+H13+SUM(H26:H29)+H35</f>
        <v>867</v>
      </c>
      <c r="I38" s="109"/>
      <c r="J38" s="109">
        <f>+J13+SUM(J26:J29)+J35</f>
        <v>19943</v>
      </c>
      <c r="K38" s="109">
        <f>+K13+SUM(K26:K29)+K35</f>
        <v>1670</v>
      </c>
      <c r="L38" s="109">
        <f>+L13+SUM(L26:L29)+L35</f>
        <v>21613</v>
      </c>
      <c r="M38" s="61"/>
    </row>
    <row r="39" spans="1:13" ht="14.1" customHeight="1" x14ac:dyDescent="0.2">
      <c r="A39" s="49" t="s">
        <v>31</v>
      </c>
      <c r="B39" s="110">
        <f>+B14+SUM(B30:B34)+B36</f>
        <v>26674</v>
      </c>
      <c r="C39" s="110">
        <f>+C14+SUM(C30:C34)+C36</f>
        <v>2422</v>
      </c>
      <c r="D39" s="110">
        <f>+D14+SUM(D30:D34)+D36</f>
        <v>29096</v>
      </c>
      <c r="E39" s="110"/>
      <c r="F39" s="110">
        <f>+F14+SUM(F30:F34)+F36</f>
        <v>735</v>
      </c>
      <c r="G39" s="110">
        <f>+G14+SUM(G30:G34)+G36</f>
        <v>4</v>
      </c>
      <c r="H39" s="110">
        <f>+H14+SUM(H30:H34)+H36</f>
        <v>739</v>
      </c>
      <c r="I39" s="110"/>
      <c r="J39" s="110">
        <f>+J14+SUM(J30:J34)+J36</f>
        <v>27409</v>
      </c>
      <c r="K39" s="110">
        <f>+K14+SUM(K30:K34)+K36</f>
        <v>2426</v>
      </c>
      <c r="L39" s="110">
        <f>+L14+SUM(L30:L34)+L36</f>
        <v>29835</v>
      </c>
      <c r="M39" s="67"/>
    </row>
    <row r="40" spans="1:13" ht="24.95" customHeight="1" x14ac:dyDescent="0.2">
      <c r="A40" s="49" t="s">
        <v>53</v>
      </c>
      <c r="B40" s="103">
        <f>SUM(B37:B39)</f>
        <v>126287</v>
      </c>
      <c r="C40" s="103">
        <f>SUM(C37:C39)</f>
        <v>8574</v>
      </c>
      <c r="D40" s="103">
        <f>SUM(D37:D39)</f>
        <v>134861</v>
      </c>
      <c r="E40" s="103"/>
      <c r="F40" s="103">
        <f>SUM(F37:F39)</f>
        <v>73716</v>
      </c>
      <c r="G40" s="103">
        <f>SUM(G37:G39)</f>
        <v>614</v>
      </c>
      <c r="H40" s="103">
        <f>SUM(H37:H39)</f>
        <v>74330</v>
      </c>
      <c r="I40" s="103"/>
      <c r="J40" s="103">
        <f>SUM(J37:J39)</f>
        <v>200003</v>
      </c>
      <c r="K40" s="103">
        <f>SUM(K37:K39)</f>
        <v>9188</v>
      </c>
      <c r="L40" s="103">
        <f>SUM(L37:L39)</f>
        <v>209191</v>
      </c>
      <c r="M40" s="68"/>
    </row>
    <row r="41" spans="1:13" s="8" customFormat="1" ht="12" customHeight="1" x14ac:dyDescent="0.2">
      <c r="A41" s="6"/>
    </row>
    <row r="42" spans="1:13" ht="12.6" customHeight="1" x14ac:dyDescent="0.2">
      <c r="A42" s="6" t="s">
        <v>43</v>
      </c>
      <c r="B42" s="8"/>
      <c r="C42" s="8"/>
      <c r="D42" s="8"/>
      <c r="E42" s="8"/>
      <c r="F42" s="8"/>
      <c r="G42" s="8"/>
    </row>
  </sheetData>
  <mergeCells count="15">
    <mergeCell ref="A1:M1"/>
    <mergeCell ref="A2:M2"/>
    <mergeCell ref="A4:A8"/>
    <mergeCell ref="B4:D5"/>
    <mergeCell ref="F4:H5"/>
    <mergeCell ref="J4:L5"/>
    <mergeCell ref="B6:B8"/>
    <mergeCell ref="C6:C8"/>
    <mergeCell ref="D6:D8"/>
    <mergeCell ref="F6:F8"/>
    <mergeCell ref="G6:G8"/>
    <mergeCell ref="H6:H8"/>
    <mergeCell ref="J6:J8"/>
    <mergeCell ref="K6:K8"/>
    <mergeCell ref="L6:L8"/>
  </mergeCells>
  <pageMargins left="0.74803149606299213" right="0.74803149606299213" top="0.59055118110236227" bottom="0.39370078740157483" header="0.11811023622047245" footer="0.31496062992125984"/>
  <pageSetup paperSize="9" scale="7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16" zoomScaleNormal="100" workbookViewId="0">
      <selection activeCell="B38" sqref="B38:L39"/>
    </sheetView>
  </sheetViews>
  <sheetFormatPr defaultRowHeight="12.6" customHeight="1" x14ac:dyDescent="0.2"/>
  <cols>
    <col min="1" max="1" width="23.7109375" style="3" customWidth="1"/>
    <col min="2" max="4" width="15.7109375" style="3" customWidth="1"/>
    <col min="5" max="5" width="0.85546875" style="3" customWidth="1"/>
    <col min="6" max="8" width="15.7109375" style="3" customWidth="1"/>
    <col min="9" max="9" width="0.85546875" style="3" customWidth="1"/>
    <col min="10" max="12" width="15.7109375" style="3" customWidth="1"/>
    <col min="13" max="13" width="0.85546875" style="3" customWidth="1"/>
    <col min="14" max="16384" width="9.140625" style="3"/>
  </cols>
  <sheetData>
    <row r="1" spans="1:14" s="21" customFormat="1" ht="13.15" customHeight="1" x14ac:dyDescent="0.2">
      <c r="A1" s="140" t="s">
        <v>103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4" s="21" customFormat="1" ht="13.15" customHeight="1" x14ac:dyDescent="0.2">
      <c r="A2" s="141" t="s">
        <v>104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4" spans="1:14" ht="12.6" customHeight="1" x14ac:dyDescent="0.2">
      <c r="A4" s="114" t="s">
        <v>44</v>
      </c>
      <c r="B4" s="114" t="s">
        <v>45</v>
      </c>
      <c r="C4" s="117"/>
      <c r="D4" s="117"/>
      <c r="E4" s="57"/>
      <c r="F4" s="114" t="s">
        <v>46</v>
      </c>
      <c r="G4" s="117"/>
      <c r="H4" s="117"/>
      <c r="I4" s="57"/>
      <c r="J4" s="114" t="s">
        <v>47</v>
      </c>
      <c r="K4" s="117"/>
      <c r="L4" s="117"/>
      <c r="M4" s="57"/>
    </row>
    <row r="5" spans="1:14" ht="12.6" customHeight="1" x14ac:dyDescent="0.2">
      <c r="A5" s="114"/>
      <c r="B5" s="117"/>
      <c r="C5" s="117"/>
      <c r="D5" s="117"/>
      <c r="E5" s="57"/>
      <c r="F5" s="117"/>
      <c r="G5" s="117"/>
      <c r="H5" s="117"/>
      <c r="I5" s="57"/>
      <c r="J5" s="117"/>
      <c r="K5" s="117"/>
      <c r="L5" s="117"/>
      <c r="M5" s="57"/>
    </row>
    <row r="6" spans="1:14" ht="15" customHeight="1" x14ac:dyDescent="0.2">
      <c r="A6" s="114"/>
      <c r="B6" s="113" t="s">
        <v>61</v>
      </c>
      <c r="C6" s="113" t="s">
        <v>62</v>
      </c>
      <c r="D6" s="113" t="s">
        <v>51</v>
      </c>
      <c r="E6" s="58"/>
      <c r="F6" s="113" t="s">
        <v>61</v>
      </c>
      <c r="G6" s="113" t="s">
        <v>62</v>
      </c>
      <c r="H6" s="113" t="s">
        <v>51</v>
      </c>
      <c r="I6" s="58"/>
      <c r="J6" s="113" t="s">
        <v>61</v>
      </c>
      <c r="K6" s="113" t="s">
        <v>62</v>
      </c>
      <c r="L6" s="113" t="s">
        <v>51</v>
      </c>
      <c r="M6" s="58"/>
    </row>
    <row r="7" spans="1:14" ht="15" customHeight="1" x14ac:dyDescent="0.2">
      <c r="A7" s="114"/>
      <c r="B7" s="114"/>
      <c r="C7" s="114"/>
      <c r="D7" s="114"/>
      <c r="E7" s="58"/>
      <c r="F7" s="114"/>
      <c r="G7" s="114"/>
      <c r="H7" s="114"/>
      <c r="I7" s="58"/>
      <c r="J7" s="114"/>
      <c r="K7" s="114"/>
      <c r="L7" s="114"/>
      <c r="M7" s="58"/>
    </row>
    <row r="8" spans="1:14" ht="15" customHeight="1" x14ac:dyDescent="0.2">
      <c r="A8" s="114"/>
      <c r="B8" s="114"/>
      <c r="C8" s="114"/>
      <c r="D8" s="114"/>
      <c r="E8" s="58"/>
      <c r="F8" s="114"/>
      <c r="G8" s="114"/>
      <c r="H8" s="114"/>
      <c r="I8" s="58"/>
      <c r="J8" s="114"/>
      <c r="K8" s="114"/>
      <c r="L8" s="114"/>
      <c r="M8" s="58"/>
    </row>
    <row r="9" spans="1:14" ht="14.1" customHeight="1" x14ac:dyDescent="0.2">
      <c r="A9" s="49" t="s">
        <v>2</v>
      </c>
      <c r="B9" s="74">
        <v>13078</v>
      </c>
      <c r="C9" s="74">
        <v>52</v>
      </c>
      <c r="D9" s="60">
        <f t="shared" ref="D9:D36" si="0">C9+B9</f>
        <v>13130</v>
      </c>
      <c r="E9" s="60"/>
      <c r="F9" s="74">
        <v>31991</v>
      </c>
      <c r="G9" s="74">
        <v>209</v>
      </c>
      <c r="H9" s="60">
        <f>G9+F9</f>
        <v>32200</v>
      </c>
      <c r="I9" s="60"/>
      <c r="J9" s="61">
        <f>B9+F9</f>
        <v>45069</v>
      </c>
      <c r="K9" s="62">
        <f>G9+C9</f>
        <v>261</v>
      </c>
      <c r="L9" s="61">
        <f>K9+J9</f>
        <v>45330</v>
      </c>
      <c r="M9" s="61"/>
    </row>
    <row r="10" spans="1:14" ht="14.1" customHeight="1" x14ac:dyDescent="0.2">
      <c r="A10" s="49" t="s">
        <v>3</v>
      </c>
      <c r="B10" s="74">
        <v>13681</v>
      </c>
      <c r="C10" s="74">
        <v>6</v>
      </c>
      <c r="D10" s="60">
        <f t="shared" si="0"/>
        <v>13687</v>
      </c>
      <c r="E10" s="60"/>
      <c r="F10" s="74">
        <v>26046</v>
      </c>
      <c r="G10" s="74">
        <v>0</v>
      </c>
      <c r="H10" s="60">
        <f>G10+F10</f>
        <v>26046</v>
      </c>
      <c r="I10" s="60"/>
      <c r="J10" s="61">
        <f t="shared" ref="J10:J36" si="1">B10+F10</f>
        <v>39727</v>
      </c>
      <c r="K10" s="62">
        <f t="shared" ref="K10:K36" si="2">G10+C10</f>
        <v>6</v>
      </c>
      <c r="L10" s="61">
        <f>K10+J10</f>
        <v>39733</v>
      </c>
      <c r="M10" s="61"/>
    </row>
    <row r="11" spans="1:14" ht="14.1" customHeight="1" x14ac:dyDescent="0.2">
      <c r="A11" s="49" t="s">
        <v>4</v>
      </c>
      <c r="B11" s="74">
        <v>9306</v>
      </c>
      <c r="C11" s="60">
        <v>0</v>
      </c>
      <c r="D11" s="60">
        <f>C11+B11</f>
        <v>9306</v>
      </c>
      <c r="E11" s="60"/>
      <c r="F11" s="74">
        <v>6208</v>
      </c>
      <c r="G11" s="60">
        <v>0</v>
      </c>
      <c r="H11" s="60">
        <f>G11+F11</f>
        <v>6208</v>
      </c>
      <c r="I11" s="60"/>
      <c r="J11" s="61">
        <f>B11+F11</f>
        <v>15514</v>
      </c>
      <c r="K11" s="62">
        <f>G11+C11</f>
        <v>0</v>
      </c>
      <c r="L11" s="61">
        <f>K11+J11</f>
        <v>15514</v>
      </c>
      <c r="M11" s="61"/>
    </row>
    <row r="12" spans="1:14" ht="14.1" customHeight="1" x14ac:dyDescent="0.2">
      <c r="A12" s="49" t="s">
        <v>5</v>
      </c>
      <c r="B12" s="74">
        <v>11457</v>
      </c>
      <c r="C12" s="60">
        <v>724</v>
      </c>
      <c r="D12" s="60">
        <f t="shared" si="0"/>
        <v>12181</v>
      </c>
      <c r="E12" s="60"/>
      <c r="F12" s="74">
        <v>3724</v>
      </c>
      <c r="G12" s="60">
        <v>0</v>
      </c>
      <c r="H12" s="60">
        <f t="shared" ref="H12:H36" si="3">G12+F12</f>
        <v>3724</v>
      </c>
      <c r="I12" s="60"/>
      <c r="J12" s="61">
        <f t="shared" si="1"/>
        <v>15181</v>
      </c>
      <c r="K12" s="62">
        <f t="shared" si="2"/>
        <v>724</v>
      </c>
      <c r="L12" s="61">
        <f t="shared" ref="L12:L36" si="4">K12+J12</f>
        <v>15905</v>
      </c>
      <c r="M12" s="61"/>
    </row>
    <row r="13" spans="1:14" ht="14.1" customHeight="1" x14ac:dyDescent="0.2">
      <c r="A13" s="49" t="s">
        <v>6</v>
      </c>
      <c r="B13" s="74">
        <v>9950</v>
      </c>
      <c r="C13" s="74">
        <v>1175</v>
      </c>
      <c r="D13" s="60">
        <f t="shared" si="0"/>
        <v>11125</v>
      </c>
      <c r="E13" s="60"/>
      <c r="F13" s="74">
        <v>679</v>
      </c>
      <c r="G13" s="60">
        <v>65</v>
      </c>
      <c r="H13" s="60">
        <f t="shared" si="3"/>
        <v>744</v>
      </c>
      <c r="I13" s="60"/>
      <c r="J13" s="61">
        <f t="shared" si="1"/>
        <v>10629</v>
      </c>
      <c r="K13" s="62">
        <f t="shared" si="2"/>
        <v>1240</v>
      </c>
      <c r="L13" s="61">
        <f t="shared" si="4"/>
        <v>11869</v>
      </c>
      <c r="M13" s="61"/>
      <c r="N13" s="22"/>
    </row>
    <row r="14" spans="1:14" ht="14.1" customHeight="1" x14ac:dyDescent="0.2">
      <c r="A14" s="49" t="s">
        <v>7</v>
      </c>
      <c r="B14" s="74">
        <v>5066</v>
      </c>
      <c r="C14" s="74">
        <v>0</v>
      </c>
      <c r="D14" s="60">
        <f t="shared" si="0"/>
        <v>5066</v>
      </c>
      <c r="E14" s="60"/>
      <c r="F14" s="74">
        <v>440</v>
      </c>
      <c r="G14" s="60">
        <v>0</v>
      </c>
      <c r="H14" s="60">
        <f t="shared" si="3"/>
        <v>440</v>
      </c>
      <c r="I14" s="60"/>
      <c r="J14" s="61">
        <f t="shared" si="1"/>
        <v>5506</v>
      </c>
      <c r="K14" s="62">
        <f t="shared" si="2"/>
        <v>0</v>
      </c>
      <c r="L14" s="61">
        <f t="shared" si="4"/>
        <v>5506</v>
      </c>
      <c r="M14" s="61"/>
    </row>
    <row r="15" spans="1:14" ht="14.1" customHeight="1" x14ac:dyDescent="0.2">
      <c r="A15" s="49" t="s">
        <v>8</v>
      </c>
      <c r="B15" s="74">
        <v>5662</v>
      </c>
      <c r="C15" s="60">
        <v>3431</v>
      </c>
      <c r="D15" s="60">
        <f t="shared" si="0"/>
        <v>9093</v>
      </c>
      <c r="E15" s="60"/>
      <c r="F15" s="74">
        <v>898</v>
      </c>
      <c r="G15" s="60">
        <v>358</v>
      </c>
      <c r="H15" s="60">
        <f t="shared" si="3"/>
        <v>1256</v>
      </c>
      <c r="I15" s="60"/>
      <c r="J15" s="61">
        <f t="shared" si="1"/>
        <v>6560</v>
      </c>
      <c r="K15" s="62">
        <f t="shared" si="2"/>
        <v>3789</v>
      </c>
      <c r="L15" s="61">
        <f t="shared" si="4"/>
        <v>10349</v>
      </c>
      <c r="M15" s="61"/>
    </row>
    <row r="16" spans="1:14" ht="14.1" customHeight="1" x14ac:dyDescent="0.2">
      <c r="A16" s="46" t="s">
        <v>9</v>
      </c>
      <c r="B16" s="74">
        <v>5611</v>
      </c>
      <c r="C16" s="60">
        <v>485</v>
      </c>
      <c r="D16" s="60">
        <f t="shared" si="0"/>
        <v>6096</v>
      </c>
      <c r="E16" s="60"/>
      <c r="F16" s="74">
        <v>0</v>
      </c>
      <c r="G16" s="60">
        <v>0</v>
      </c>
      <c r="H16" s="60">
        <f t="shared" si="3"/>
        <v>0</v>
      </c>
      <c r="I16" s="60"/>
      <c r="J16" s="61">
        <f t="shared" si="1"/>
        <v>5611</v>
      </c>
      <c r="K16" s="62">
        <f t="shared" si="2"/>
        <v>485</v>
      </c>
      <c r="L16" s="61">
        <f>K16+J16</f>
        <v>6096</v>
      </c>
      <c r="M16" s="61"/>
    </row>
    <row r="17" spans="1:13" ht="14.1" customHeight="1" x14ac:dyDescent="0.2">
      <c r="A17" s="49" t="s">
        <v>10</v>
      </c>
      <c r="B17" s="74">
        <v>238</v>
      </c>
      <c r="C17" s="74">
        <v>0</v>
      </c>
      <c r="D17" s="60">
        <f t="shared" si="0"/>
        <v>238</v>
      </c>
      <c r="E17" s="60"/>
      <c r="F17" s="74">
        <v>564</v>
      </c>
      <c r="G17" s="60">
        <v>0</v>
      </c>
      <c r="H17" s="60">
        <f t="shared" si="3"/>
        <v>564</v>
      </c>
      <c r="I17" s="60"/>
      <c r="J17" s="61">
        <f t="shared" si="1"/>
        <v>802</v>
      </c>
      <c r="K17" s="62">
        <f t="shared" si="2"/>
        <v>0</v>
      </c>
      <c r="L17" s="61">
        <f t="shared" si="4"/>
        <v>802</v>
      </c>
      <c r="M17" s="61"/>
    </row>
    <row r="18" spans="1:13" ht="14.1" customHeight="1" x14ac:dyDescent="0.2">
      <c r="A18" s="49" t="s">
        <v>11</v>
      </c>
      <c r="B18" s="101">
        <v>2702</v>
      </c>
      <c r="C18" s="60">
        <v>0</v>
      </c>
      <c r="D18" s="60">
        <f t="shared" si="0"/>
        <v>2702</v>
      </c>
      <c r="E18" s="60"/>
      <c r="F18" s="74">
        <v>0</v>
      </c>
      <c r="G18" s="60">
        <v>0</v>
      </c>
      <c r="H18" s="60">
        <f t="shared" si="3"/>
        <v>0</v>
      </c>
      <c r="I18" s="60"/>
      <c r="J18" s="61">
        <f t="shared" si="1"/>
        <v>2702</v>
      </c>
      <c r="K18" s="62">
        <f t="shared" si="2"/>
        <v>0</v>
      </c>
      <c r="L18" s="61">
        <f t="shared" si="4"/>
        <v>2702</v>
      </c>
      <c r="M18" s="61"/>
    </row>
    <row r="19" spans="1:13" ht="14.1" customHeight="1" x14ac:dyDescent="0.2">
      <c r="A19" s="49" t="s">
        <v>12</v>
      </c>
      <c r="B19" s="74">
        <v>2486</v>
      </c>
      <c r="C19" s="60">
        <v>0</v>
      </c>
      <c r="D19" s="60">
        <f t="shared" si="0"/>
        <v>2486</v>
      </c>
      <c r="E19" s="60"/>
      <c r="F19" s="60">
        <v>6</v>
      </c>
      <c r="G19" s="60">
        <v>0</v>
      </c>
      <c r="H19" s="60">
        <f t="shared" si="3"/>
        <v>6</v>
      </c>
      <c r="I19" s="60"/>
      <c r="J19" s="61">
        <f t="shared" si="1"/>
        <v>2492</v>
      </c>
      <c r="K19" s="62">
        <f t="shared" si="2"/>
        <v>0</v>
      </c>
      <c r="L19" s="61">
        <f t="shared" si="4"/>
        <v>2492</v>
      </c>
      <c r="M19" s="61"/>
    </row>
    <row r="20" spans="1:13" ht="14.1" customHeight="1" x14ac:dyDescent="0.2">
      <c r="A20" s="49" t="s">
        <v>13</v>
      </c>
      <c r="B20" s="74">
        <v>104</v>
      </c>
      <c r="C20" s="60">
        <v>0</v>
      </c>
      <c r="D20" s="60">
        <f t="shared" si="0"/>
        <v>104</v>
      </c>
      <c r="E20" s="60"/>
      <c r="F20" s="60">
        <v>146</v>
      </c>
      <c r="G20" s="60">
        <v>0</v>
      </c>
      <c r="H20" s="60">
        <f t="shared" si="3"/>
        <v>146</v>
      </c>
      <c r="I20" s="60"/>
      <c r="J20" s="61">
        <f t="shared" si="1"/>
        <v>250</v>
      </c>
      <c r="K20" s="62">
        <f t="shared" si="2"/>
        <v>0</v>
      </c>
      <c r="L20" s="61">
        <f t="shared" si="4"/>
        <v>250</v>
      </c>
      <c r="M20" s="61"/>
    </row>
    <row r="21" spans="1:13" ht="14.1" customHeight="1" x14ac:dyDescent="0.2">
      <c r="A21" s="64" t="s">
        <v>14</v>
      </c>
      <c r="B21" s="60">
        <v>12383</v>
      </c>
      <c r="C21" s="60">
        <v>0</v>
      </c>
      <c r="D21" s="60">
        <f t="shared" si="0"/>
        <v>12383</v>
      </c>
      <c r="E21" s="60"/>
      <c r="F21" s="74">
        <v>1904</v>
      </c>
      <c r="G21" s="60">
        <v>0</v>
      </c>
      <c r="H21" s="60">
        <f t="shared" si="3"/>
        <v>1904</v>
      </c>
      <c r="I21" s="60"/>
      <c r="J21" s="61">
        <f t="shared" si="1"/>
        <v>14287</v>
      </c>
      <c r="K21" s="62">
        <f t="shared" si="2"/>
        <v>0</v>
      </c>
      <c r="L21" s="61">
        <f t="shared" si="4"/>
        <v>14287</v>
      </c>
      <c r="M21" s="61"/>
    </row>
    <row r="22" spans="1:13" ht="14.1" customHeight="1" x14ac:dyDescent="0.2">
      <c r="A22" s="64" t="s">
        <v>15</v>
      </c>
      <c r="B22" s="74">
        <v>586</v>
      </c>
      <c r="C22" s="60">
        <v>0</v>
      </c>
      <c r="D22" s="60">
        <f t="shared" si="0"/>
        <v>586</v>
      </c>
      <c r="E22" s="60"/>
      <c r="F22" s="74">
        <v>184</v>
      </c>
      <c r="G22" s="60">
        <v>0</v>
      </c>
      <c r="H22" s="60">
        <f t="shared" si="3"/>
        <v>184</v>
      </c>
      <c r="I22" s="60"/>
      <c r="J22" s="61">
        <f t="shared" si="1"/>
        <v>770</v>
      </c>
      <c r="K22" s="62">
        <f t="shared" si="2"/>
        <v>0</v>
      </c>
      <c r="L22" s="61">
        <f t="shared" si="4"/>
        <v>770</v>
      </c>
      <c r="M22" s="61"/>
    </row>
    <row r="23" spans="1:13" ht="14.1" customHeight="1" x14ac:dyDescent="0.2">
      <c r="A23" s="49" t="s">
        <v>16</v>
      </c>
      <c r="B23" s="74">
        <v>0</v>
      </c>
      <c r="C23" s="60">
        <v>0</v>
      </c>
      <c r="D23" s="60">
        <f t="shared" si="0"/>
        <v>0</v>
      </c>
      <c r="E23" s="60"/>
      <c r="F23" s="74">
        <v>0</v>
      </c>
      <c r="G23" s="60">
        <v>0</v>
      </c>
      <c r="H23" s="60">
        <f t="shared" si="3"/>
        <v>0</v>
      </c>
      <c r="I23" s="60"/>
      <c r="J23" s="61">
        <f t="shared" si="1"/>
        <v>0</v>
      </c>
      <c r="K23" s="62">
        <f t="shared" si="2"/>
        <v>0</v>
      </c>
      <c r="L23" s="61">
        <f t="shared" si="4"/>
        <v>0</v>
      </c>
      <c r="M23" s="61"/>
    </row>
    <row r="24" spans="1:13" ht="14.1" customHeight="1" x14ac:dyDescent="0.2">
      <c r="A24" s="49" t="s">
        <v>17</v>
      </c>
      <c r="B24" s="74">
        <v>0</v>
      </c>
      <c r="C24" s="60">
        <v>0</v>
      </c>
      <c r="D24" s="60">
        <f t="shared" si="0"/>
        <v>0</v>
      </c>
      <c r="E24" s="60"/>
      <c r="F24" s="60">
        <v>0</v>
      </c>
      <c r="G24" s="60">
        <v>0</v>
      </c>
      <c r="H24" s="60">
        <f t="shared" si="3"/>
        <v>0</v>
      </c>
      <c r="I24" s="60"/>
      <c r="J24" s="61">
        <f t="shared" si="1"/>
        <v>0</v>
      </c>
      <c r="K24" s="62">
        <f t="shared" si="2"/>
        <v>0</v>
      </c>
      <c r="L24" s="61">
        <f t="shared" si="4"/>
        <v>0</v>
      </c>
      <c r="M24" s="61"/>
    </row>
    <row r="25" spans="1:13" ht="14.1" customHeight="1" x14ac:dyDescent="0.2">
      <c r="A25" s="49" t="s">
        <v>18</v>
      </c>
      <c r="B25" s="74">
        <v>0</v>
      </c>
      <c r="C25" s="60">
        <v>0</v>
      </c>
      <c r="D25" s="60">
        <f t="shared" si="0"/>
        <v>0</v>
      </c>
      <c r="E25" s="60"/>
      <c r="F25" s="60">
        <v>0</v>
      </c>
      <c r="G25" s="60">
        <v>0</v>
      </c>
      <c r="H25" s="60">
        <f t="shared" si="3"/>
        <v>0</v>
      </c>
      <c r="I25" s="60"/>
      <c r="J25" s="61">
        <f t="shared" si="1"/>
        <v>0</v>
      </c>
      <c r="K25" s="62">
        <f t="shared" si="2"/>
        <v>0</v>
      </c>
      <c r="L25" s="61">
        <f t="shared" si="4"/>
        <v>0</v>
      </c>
      <c r="M25" s="61"/>
    </row>
    <row r="26" spans="1:13" ht="14.1" customHeight="1" x14ac:dyDescent="0.2">
      <c r="A26" s="49" t="s">
        <v>19</v>
      </c>
      <c r="B26" s="74">
        <v>2379</v>
      </c>
      <c r="C26" s="74">
        <v>315</v>
      </c>
      <c r="D26" s="60">
        <f t="shared" si="0"/>
        <v>2694</v>
      </c>
      <c r="E26" s="60"/>
      <c r="F26" s="74">
        <v>54</v>
      </c>
      <c r="G26" s="60">
        <v>1</v>
      </c>
      <c r="H26" s="60">
        <f t="shared" si="3"/>
        <v>55</v>
      </c>
      <c r="I26" s="60"/>
      <c r="J26" s="61">
        <f t="shared" si="1"/>
        <v>2433</v>
      </c>
      <c r="K26" s="62">
        <f t="shared" si="2"/>
        <v>316</v>
      </c>
      <c r="L26" s="61">
        <f t="shared" si="4"/>
        <v>2749</v>
      </c>
      <c r="M26" s="61"/>
    </row>
    <row r="27" spans="1:13" ht="14.1" customHeight="1" x14ac:dyDescent="0.2">
      <c r="A27" s="49" t="s">
        <v>20</v>
      </c>
      <c r="B27" s="74">
        <v>826</v>
      </c>
      <c r="C27" s="60">
        <v>4</v>
      </c>
      <c r="D27" s="60">
        <f t="shared" si="0"/>
        <v>830</v>
      </c>
      <c r="E27" s="60"/>
      <c r="F27" s="60">
        <v>0</v>
      </c>
      <c r="G27" s="60">
        <v>0</v>
      </c>
      <c r="H27" s="60">
        <f t="shared" si="3"/>
        <v>0</v>
      </c>
      <c r="I27" s="60"/>
      <c r="J27" s="61">
        <f t="shared" si="1"/>
        <v>826</v>
      </c>
      <c r="K27" s="62">
        <f t="shared" si="2"/>
        <v>4</v>
      </c>
      <c r="L27" s="61">
        <f t="shared" si="4"/>
        <v>830</v>
      </c>
      <c r="M27" s="61"/>
    </row>
    <row r="28" spans="1:13" ht="14.1" customHeight="1" x14ac:dyDescent="0.2">
      <c r="A28" s="49" t="s">
        <v>21</v>
      </c>
      <c r="B28" s="74">
        <v>2464</v>
      </c>
      <c r="C28" s="74">
        <v>222</v>
      </c>
      <c r="D28" s="60">
        <f t="shared" si="0"/>
        <v>2686</v>
      </c>
      <c r="E28" s="60"/>
      <c r="F28" s="60">
        <v>0</v>
      </c>
      <c r="G28" s="74">
        <v>9</v>
      </c>
      <c r="H28" s="60">
        <f t="shared" si="3"/>
        <v>9</v>
      </c>
      <c r="I28" s="60"/>
      <c r="J28" s="61">
        <f t="shared" si="1"/>
        <v>2464</v>
      </c>
      <c r="K28" s="62">
        <f t="shared" si="2"/>
        <v>231</v>
      </c>
      <c r="L28" s="61">
        <f t="shared" si="4"/>
        <v>2695</v>
      </c>
      <c r="M28" s="61"/>
    </row>
    <row r="29" spans="1:13" ht="14.1" customHeight="1" x14ac:dyDescent="0.2">
      <c r="A29" s="49" t="s">
        <v>22</v>
      </c>
      <c r="B29" s="74">
        <v>2864</v>
      </c>
      <c r="C29" s="60">
        <v>79</v>
      </c>
      <c r="D29" s="60">
        <f t="shared" si="0"/>
        <v>2943</v>
      </c>
      <c r="E29" s="60"/>
      <c r="F29" s="74">
        <v>78</v>
      </c>
      <c r="G29" s="60">
        <v>2</v>
      </c>
      <c r="H29" s="60">
        <f t="shared" si="3"/>
        <v>80</v>
      </c>
      <c r="I29" s="60"/>
      <c r="J29" s="61">
        <f t="shared" si="1"/>
        <v>2942</v>
      </c>
      <c r="K29" s="62">
        <f t="shared" si="2"/>
        <v>81</v>
      </c>
      <c r="L29" s="61">
        <f t="shared" si="4"/>
        <v>3023</v>
      </c>
      <c r="M29" s="61"/>
    </row>
    <row r="30" spans="1:13" ht="14.1" customHeight="1" x14ac:dyDescent="0.2">
      <c r="A30" s="49" t="s">
        <v>23</v>
      </c>
      <c r="B30" s="74">
        <v>2669</v>
      </c>
      <c r="C30" s="74">
        <v>330</v>
      </c>
      <c r="D30" s="60">
        <f t="shared" si="0"/>
        <v>2999</v>
      </c>
      <c r="E30" s="60"/>
      <c r="F30" s="60">
        <v>0</v>
      </c>
      <c r="G30" s="74">
        <v>2</v>
      </c>
      <c r="H30" s="60">
        <f t="shared" si="3"/>
        <v>2</v>
      </c>
      <c r="I30" s="60"/>
      <c r="J30" s="61">
        <f t="shared" si="1"/>
        <v>2669</v>
      </c>
      <c r="K30" s="62">
        <f t="shared" si="2"/>
        <v>332</v>
      </c>
      <c r="L30" s="61">
        <f t="shared" si="4"/>
        <v>3001</v>
      </c>
      <c r="M30" s="61"/>
    </row>
    <row r="31" spans="1:13" ht="14.1" customHeight="1" x14ac:dyDescent="0.2">
      <c r="A31" s="49" t="s">
        <v>24</v>
      </c>
      <c r="B31" s="74">
        <v>8249</v>
      </c>
      <c r="C31" s="74">
        <v>2064</v>
      </c>
      <c r="D31" s="60">
        <f t="shared" si="0"/>
        <v>10313</v>
      </c>
      <c r="E31" s="60"/>
      <c r="F31" s="74">
        <v>286</v>
      </c>
      <c r="G31" s="60">
        <v>0</v>
      </c>
      <c r="H31" s="60">
        <f t="shared" si="3"/>
        <v>286</v>
      </c>
      <c r="I31" s="60"/>
      <c r="J31" s="61">
        <f t="shared" si="1"/>
        <v>8535</v>
      </c>
      <c r="K31" s="62">
        <f t="shared" si="2"/>
        <v>2064</v>
      </c>
      <c r="L31" s="61">
        <f t="shared" si="4"/>
        <v>10599</v>
      </c>
      <c r="M31" s="61"/>
    </row>
    <row r="32" spans="1:13" ht="14.1" customHeight="1" x14ac:dyDescent="0.2">
      <c r="A32" s="49" t="s">
        <v>25</v>
      </c>
      <c r="B32" s="74">
        <v>4343</v>
      </c>
      <c r="C32" s="60">
        <v>0</v>
      </c>
      <c r="D32" s="60">
        <f t="shared" si="0"/>
        <v>4343</v>
      </c>
      <c r="E32" s="60"/>
      <c r="F32" s="60">
        <v>1</v>
      </c>
      <c r="G32" s="60">
        <v>0</v>
      </c>
      <c r="H32" s="60">
        <f t="shared" si="3"/>
        <v>1</v>
      </c>
      <c r="I32" s="60"/>
      <c r="J32" s="61">
        <f t="shared" si="1"/>
        <v>4344</v>
      </c>
      <c r="K32" s="62">
        <f t="shared" si="2"/>
        <v>0</v>
      </c>
      <c r="L32" s="61">
        <f t="shared" si="4"/>
        <v>4344</v>
      </c>
      <c r="M32" s="61"/>
    </row>
    <row r="33" spans="1:13" ht="14.1" customHeight="1" x14ac:dyDescent="0.2">
      <c r="A33" s="49" t="s">
        <v>26</v>
      </c>
      <c r="B33" s="74">
        <v>567</v>
      </c>
      <c r="C33" s="60">
        <v>0</v>
      </c>
      <c r="D33" s="60">
        <f t="shared" si="0"/>
        <v>567</v>
      </c>
      <c r="E33" s="60"/>
      <c r="F33" s="60">
        <v>0</v>
      </c>
      <c r="G33" s="60">
        <v>0</v>
      </c>
      <c r="H33" s="60">
        <f t="shared" si="3"/>
        <v>0</v>
      </c>
      <c r="I33" s="60"/>
      <c r="J33" s="61">
        <f t="shared" si="1"/>
        <v>567</v>
      </c>
      <c r="K33" s="62">
        <f t="shared" si="2"/>
        <v>0</v>
      </c>
      <c r="L33" s="61">
        <f t="shared" si="4"/>
        <v>567</v>
      </c>
      <c r="M33" s="61"/>
    </row>
    <row r="34" spans="1:13" ht="14.1" customHeight="1" x14ac:dyDescent="0.2">
      <c r="A34" s="49" t="s">
        <v>27</v>
      </c>
      <c r="B34" s="74">
        <v>660</v>
      </c>
      <c r="C34" s="60">
        <v>0</v>
      </c>
      <c r="D34" s="60">
        <f t="shared" si="0"/>
        <v>660</v>
      </c>
      <c r="E34" s="60"/>
      <c r="F34" s="60">
        <v>0</v>
      </c>
      <c r="G34" s="60">
        <v>0</v>
      </c>
      <c r="H34" s="60">
        <f t="shared" si="3"/>
        <v>0</v>
      </c>
      <c r="I34" s="60"/>
      <c r="J34" s="61">
        <f t="shared" si="1"/>
        <v>660</v>
      </c>
      <c r="K34" s="62">
        <f t="shared" si="2"/>
        <v>0</v>
      </c>
      <c r="L34" s="61">
        <f t="shared" si="4"/>
        <v>660</v>
      </c>
      <c r="M34" s="61"/>
    </row>
    <row r="35" spans="1:13" ht="14.1" customHeight="1" x14ac:dyDescent="0.2">
      <c r="A35" s="49" t="s">
        <v>28</v>
      </c>
      <c r="B35" s="74">
        <v>66</v>
      </c>
      <c r="C35" s="60">
        <v>0</v>
      </c>
      <c r="D35" s="60">
        <f t="shared" si="0"/>
        <v>66</v>
      </c>
      <c r="E35" s="60"/>
      <c r="F35" s="60">
        <v>0</v>
      </c>
      <c r="G35" s="60">
        <v>0</v>
      </c>
      <c r="H35" s="60">
        <f t="shared" si="3"/>
        <v>0</v>
      </c>
      <c r="I35" s="60"/>
      <c r="J35" s="61">
        <f t="shared" si="1"/>
        <v>66</v>
      </c>
      <c r="K35" s="62">
        <f t="shared" si="2"/>
        <v>0</v>
      </c>
      <c r="L35" s="61">
        <f t="shared" si="4"/>
        <v>66</v>
      </c>
      <c r="M35" s="61"/>
    </row>
    <row r="36" spans="1:13" ht="14.1" customHeight="1" x14ac:dyDescent="0.2">
      <c r="A36" s="49" t="s">
        <v>29</v>
      </c>
      <c r="B36" s="74">
        <v>4846</v>
      </c>
      <c r="C36" s="60">
        <v>0</v>
      </c>
      <c r="D36" s="60">
        <f t="shared" si="0"/>
        <v>4846</v>
      </c>
      <c r="E36" s="60"/>
      <c r="F36" s="60">
        <v>0</v>
      </c>
      <c r="G36" s="60">
        <v>0</v>
      </c>
      <c r="H36" s="60">
        <f t="shared" si="3"/>
        <v>0</v>
      </c>
      <c r="I36" s="60"/>
      <c r="J36" s="61">
        <f t="shared" si="1"/>
        <v>4846</v>
      </c>
      <c r="K36" s="62">
        <f t="shared" si="2"/>
        <v>0</v>
      </c>
      <c r="L36" s="61">
        <f t="shared" si="4"/>
        <v>4846</v>
      </c>
      <c r="M36" s="61"/>
    </row>
    <row r="37" spans="1:13" ht="24.95" customHeight="1" x14ac:dyDescent="0.2">
      <c r="A37" s="65" t="s">
        <v>63</v>
      </c>
      <c r="B37" s="102">
        <f>SUM(B9:B12)+SUM(B15:B25)</f>
        <v>77294</v>
      </c>
      <c r="C37" s="102">
        <f>SUM(C9:C12)+SUM(C15:C25)</f>
        <v>4698</v>
      </c>
      <c r="D37" s="102">
        <f>SUM(D9:D12)+SUM(D15:D25)</f>
        <v>81992</v>
      </c>
      <c r="E37" s="102"/>
      <c r="F37" s="102">
        <f>SUM(F9:F12)+SUM(F15:F25)</f>
        <v>71671</v>
      </c>
      <c r="G37" s="102">
        <f>SUM(G9:G12)+SUM(G15:G25)</f>
        <v>567</v>
      </c>
      <c r="H37" s="102">
        <f>SUM(H9:H12)+SUM(H15:H25)</f>
        <v>72238</v>
      </c>
      <c r="I37" s="102"/>
      <c r="J37" s="102">
        <f>SUM(J9:J12)+SUM(J15:J25)</f>
        <v>148965</v>
      </c>
      <c r="K37" s="102">
        <f>SUM(K9:K12)+SUM(K15:K25)</f>
        <v>5265</v>
      </c>
      <c r="L37" s="102">
        <f>SUM(L9:L12)+SUM(L15:L25)</f>
        <v>154230</v>
      </c>
      <c r="M37" s="66"/>
    </row>
    <row r="38" spans="1:13" ht="14.1" customHeight="1" x14ac:dyDescent="0.2">
      <c r="A38" s="49" t="s">
        <v>30</v>
      </c>
      <c r="B38" s="109">
        <f>+B13+SUM(B26:B29)+B35</f>
        <v>18549</v>
      </c>
      <c r="C38" s="109">
        <f>+C13+SUM(C26:C29)+C35</f>
        <v>1795</v>
      </c>
      <c r="D38" s="109">
        <f>+D13+SUM(D26:D29)+D35</f>
        <v>20344</v>
      </c>
      <c r="E38" s="109"/>
      <c r="F38" s="109">
        <f>+F13+SUM(F26:F29)+F35</f>
        <v>811</v>
      </c>
      <c r="G38" s="109">
        <f>+G13+SUM(G26:G29)+G35</f>
        <v>77</v>
      </c>
      <c r="H38" s="109">
        <f>+H13+SUM(H26:H29)+H35</f>
        <v>888</v>
      </c>
      <c r="I38" s="109"/>
      <c r="J38" s="109">
        <f>+J13+SUM(J26:J29)+J35</f>
        <v>19360</v>
      </c>
      <c r="K38" s="109">
        <f>+K13+SUM(K26:K29)+K35</f>
        <v>1872</v>
      </c>
      <c r="L38" s="109">
        <f>+L13+SUM(L26:L29)+L35</f>
        <v>21232</v>
      </c>
      <c r="M38" s="61"/>
    </row>
    <row r="39" spans="1:13" ht="14.1" customHeight="1" x14ac:dyDescent="0.2">
      <c r="A39" s="49" t="s">
        <v>31</v>
      </c>
      <c r="B39" s="110">
        <f>+B14+SUM(B30:B34)+B36</f>
        <v>26400</v>
      </c>
      <c r="C39" s="110">
        <f>+C14+SUM(C30:C34)+C36</f>
        <v>2394</v>
      </c>
      <c r="D39" s="110">
        <f>+D14+SUM(D30:D34)+D36</f>
        <v>28794</v>
      </c>
      <c r="E39" s="110"/>
      <c r="F39" s="110">
        <f>+F14+SUM(F30:F34)+F36</f>
        <v>727</v>
      </c>
      <c r="G39" s="110">
        <f>+G14+SUM(G30:G34)+G36</f>
        <v>2</v>
      </c>
      <c r="H39" s="110">
        <f>+H14+SUM(H30:H34)+H36</f>
        <v>729</v>
      </c>
      <c r="I39" s="110"/>
      <c r="J39" s="110">
        <f>+J14+SUM(J30:J34)+J36</f>
        <v>27127</v>
      </c>
      <c r="K39" s="110">
        <f>+K14+SUM(K30:K34)+K36</f>
        <v>2396</v>
      </c>
      <c r="L39" s="110">
        <f>+L14+SUM(L30:L34)+L36</f>
        <v>29523</v>
      </c>
      <c r="M39" s="67"/>
    </row>
    <row r="40" spans="1:13" ht="24.95" customHeight="1" x14ac:dyDescent="0.2">
      <c r="A40" s="49" t="s">
        <v>53</v>
      </c>
      <c r="B40" s="103">
        <f>SUM(B37:B39)</f>
        <v>122243</v>
      </c>
      <c r="C40" s="103">
        <f>SUM(C37:C39)</f>
        <v>8887</v>
      </c>
      <c r="D40" s="103">
        <f>SUM(D37:D39)</f>
        <v>131130</v>
      </c>
      <c r="E40" s="103"/>
      <c r="F40" s="103">
        <f>SUM(F37:F39)</f>
        <v>73209</v>
      </c>
      <c r="G40" s="103">
        <f>SUM(G37:G39)</f>
        <v>646</v>
      </c>
      <c r="H40" s="103">
        <f>SUM(H37:H39)</f>
        <v>73855</v>
      </c>
      <c r="I40" s="103"/>
      <c r="J40" s="103">
        <f>SUM(J37:J39)</f>
        <v>195452</v>
      </c>
      <c r="K40" s="103">
        <f>SUM(K37:K39)</f>
        <v>9533</v>
      </c>
      <c r="L40" s="103">
        <f>SUM(L37:L39)</f>
        <v>204985</v>
      </c>
      <c r="M40" s="68"/>
    </row>
    <row r="41" spans="1:13" s="8" customFormat="1" ht="12" customHeight="1" x14ac:dyDescent="0.2">
      <c r="A41" s="6"/>
    </row>
    <row r="42" spans="1:13" ht="12.6" customHeight="1" x14ac:dyDescent="0.2">
      <c r="A42" s="6" t="s">
        <v>43</v>
      </c>
      <c r="B42" s="8"/>
      <c r="C42" s="8"/>
      <c r="D42" s="8"/>
      <c r="E42" s="8"/>
      <c r="F42" s="8"/>
      <c r="G42" s="8"/>
    </row>
  </sheetData>
  <mergeCells count="15">
    <mergeCell ref="A1:M1"/>
    <mergeCell ref="A2:M2"/>
    <mergeCell ref="A4:A8"/>
    <mergeCell ref="B4:D5"/>
    <mergeCell ref="F4:H5"/>
    <mergeCell ref="J4:L5"/>
    <mergeCell ref="B6:B8"/>
    <mergeCell ref="C6:C8"/>
    <mergeCell ref="D6:D8"/>
    <mergeCell ref="F6:F8"/>
    <mergeCell ref="G6:G8"/>
    <mergeCell ref="H6:H8"/>
    <mergeCell ref="J6:J8"/>
    <mergeCell ref="K6:K8"/>
    <mergeCell ref="L6:L8"/>
  </mergeCells>
  <pageMargins left="0.74803149606299213" right="0.74803149606299213" top="0.59055118110236227" bottom="0.39370078740157483" header="0.11811023622047245" footer="0.31496062992125984"/>
  <pageSetup paperSize="9" scale="7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zoomScaleNormal="100" zoomScaleSheetLayoutView="118" workbookViewId="0">
      <selection activeCell="F35" sqref="F35"/>
    </sheetView>
  </sheetViews>
  <sheetFormatPr defaultRowHeight="12.6" customHeight="1" x14ac:dyDescent="0.2"/>
  <cols>
    <col min="1" max="1" width="23.7109375" style="3" customWidth="1"/>
    <col min="2" max="4" width="15.7109375" style="3" customWidth="1"/>
    <col min="5" max="5" width="0.85546875" style="3" customWidth="1"/>
    <col min="6" max="8" width="15.7109375" style="3" customWidth="1"/>
    <col min="9" max="9" width="0.85546875" style="3" customWidth="1"/>
    <col min="10" max="12" width="15.7109375" style="3" customWidth="1"/>
    <col min="13" max="13" width="0.85546875" style="3" customWidth="1"/>
    <col min="14" max="16384" width="9.140625" style="3"/>
  </cols>
  <sheetData>
    <row r="1" spans="1:14" s="21" customFormat="1" ht="13.15" customHeight="1" x14ac:dyDescent="0.2">
      <c r="A1" s="140" t="s">
        <v>105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4" s="21" customFormat="1" ht="13.15" customHeight="1" x14ac:dyDescent="0.2">
      <c r="A2" s="141" t="s">
        <v>106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4" spans="1:14" ht="12.6" customHeight="1" x14ac:dyDescent="0.2">
      <c r="A4" s="114" t="s">
        <v>44</v>
      </c>
      <c r="B4" s="114" t="s">
        <v>45</v>
      </c>
      <c r="C4" s="117"/>
      <c r="D4" s="117"/>
      <c r="E4" s="57"/>
      <c r="F4" s="114" t="s">
        <v>46</v>
      </c>
      <c r="G4" s="117"/>
      <c r="H4" s="117"/>
      <c r="I4" s="57"/>
      <c r="J4" s="114" t="s">
        <v>47</v>
      </c>
      <c r="K4" s="117"/>
      <c r="L4" s="117"/>
      <c r="M4" s="57"/>
    </row>
    <row r="5" spans="1:14" ht="12.6" customHeight="1" x14ac:dyDescent="0.2">
      <c r="A5" s="114"/>
      <c r="B5" s="117"/>
      <c r="C5" s="117"/>
      <c r="D5" s="117"/>
      <c r="E5" s="57"/>
      <c r="F5" s="117"/>
      <c r="G5" s="117"/>
      <c r="H5" s="117"/>
      <c r="I5" s="57"/>
      <c r="J5" s="117"/>
      <c r="K5" s="117"/>
      <c r="L5" s="117"/>
      <c r="M5" s="57"/>
    </row>
    <row r="6" spans="1:14" ht="15" customHeight="1" x14ac:dyDescent="0.2">
      <c r="A6" s="114"/>
      <c r="B6" s="113" t="s">
        <v>61</v>
      </c>
      <c r="C6" s="113" t="s">
        <v>62</v>
      </c>
      <c r="D6" s="113" t="s">
        <v>51</v>
      </c>
      <c r="E6" s="58"/>
      <c r="F6" s="113" t="s">
        <v>61</v>
      </c>
      <c r="G6" s="113" t="s">
        <v>62</v>
      </c>
      <c r="H6" s="113" t="s">
        <v>51</v>
      </c>
      <c r="I6" s="58"/>
      <c r="J6" s="113" t="s">
        <v>61</v>
      </c>
      <c r="K6" s="113" t="s">
        <v>62</v>
      </c>
      <c r="L6" s="113" t="s">
        <v>51</v>
      </c>
      <c r="M6" s="58"/>
    </row>
    <row r="7" spans="1:14" ht="15" customHeight="1" x14ac:dyDescent="0.2">
      <c r="A7" s="114"/>
      <c r="B7" s="114"/>
      <c r="C7" s="114"/>
      <c r="D7" s="114"/>
      <c r="E7" s="58"/>
      <c r="F7" s="114"/>
      <c r="G7" s="114"/>
      <c r="H7" s="114"/>
      <c r="I7" s="58"/>
      <c r="J7" s="114"/>
      <c r="K7" s="114"/>
      <c r="L7" s="114"/>
      <c r="M7" s="58"/>
    </row>
    <row r="8" spans="1:14" ht="15" customHeight="1" x14ac:dyDescent="0.2">
      <c r="A8" s="114"/>
      <c r="B8" s="114"/>
      <c r="C8" s="114"/>
      <c r="D8" s="114"/>
      <c r="E8" s="58"/>
      <c r="F8" s="114"/>
      <c r="G8" s="114"/>
      <c r="H8" s="114"/>
      <c r="I8" s="58"/>
      <c r="J8" s="114"/>
      <c r="K8" s="114"/>
      <c r="L8" s="114"/>
      <c r="M8" s="58"/>
    </row>
    <row r="9" spans="1:14" ht="14.1" customHeight="1" x14ac:dyDescent="0.2">
      <c r="A9" s="49" t="s">
        <v>2</v>
      </c>
      <c r="B9" s="74">
        <v>15311</v>
      </c>
      <c r="C9" s="74">
        <v>238</v>
      </c>
      <c r="D9" s="60">
        <f t="shared" ref="D9:D36" si="0">C9+B9</f>
        <v>15549</v>
      </c>
      <c r="E9" s="60"/>
      <c r="F9" s="74">
        <v>33817</v>
      </c>
      <c r="G9" s="74">
        <v>236</v>
      </c>
      <c r="H9" s="60">
        <f>G9+F9</f>
        <v>34053</v>
      </c>
      <c r="I9" s="60"/>
      <c r="J9" s="61">
        <f>B9+F9</f>
        <v>49128</v>
      </c>
      <c r="K9" s="62">
        <f>G9+C9</f>
        <v>474</v>
      </c>
      <c r="L9" s="61">
        <f>K9+J9</f>
        <v>49602</v>
      </c>
      <c r="M9" s="61"/>
    </row>
    <row r="10" spans="1:14" ht="14.1" customHeight="1" x14ac:dyDescent="0.2">
      <c r="A10" s="49" t="s">
        <v>3</v>
      </c>
      <c r="B10" s="74">
        <v>14120</v>
      </c>
      <c r="C10" s="74">
        <v>1</v>
      </c>
      <c r="D10" s="60">
        <f t="shared" si="0"/>
        <v>14121</v>
      </c>
      <c r="E10" s="60"/>
      <c r="F10" s="74">
        <v>25853</v>
      </c>
      <c r="G10" s="74">
        <v>8</v>
      </c>
      <c r="H10" s="60">
        <f>G10+F10</f>
        <v>25861</v>
      </c>
      <c r="I10" s="60"/>
      <c r="J10" s="61">
        <f t="shared" ref="J10:J36" si="1">B10+F10</f>
        <v>39973</v>
      </c>
      <c r="K10" s="62">
        <f t="shared" ref="K10:K36" si="2">G10+C10</f>
        <v>9</v>
      </c>
      <c r="L10" s="61">
        <f>K10+J10</f>
        <v>39982</v>
      </c>
      <c r="M10" s="61"/>
    </row>
    <row r="11" spans="1:14" ht="14.1" customHeight="1" x14ac:dyDescent="0.2">
      <c r="A11" s="49" t="s">
        <v>4</v>
      </c>
      <c r="B11" s="74">
        <v>10231</v>
      </c>
      <c r="C11" s="60">
        <v>0</v>
      </c>
      <c r="D11" s="60">
        <f>C11+B11</f>
        <v>10231</v>
      </c>
      <c r="E11" s="60"/>
      <c r="F11" s="74">
        <v>6299</v>
      </c>
      <c r="G11" s="60">
        <v>0</v>
      </c>
      <c r="H11" s="60">
        <f>G11+F11</f>
        <v>6299</v>
      </c>
      <c r="I11" s="60"/>
      <c r="J11" s="61">
        <f>B11+F11</f>
        <v>16530</v>
      </c>
      <c r="K11" s="62">
        <f>G11+C11</f>
        <v>0</v>
      </c>
      <c r="L11" s="61">
        <f>K11+J11</f>
        <v>16530</v>
      </c>
      <c r="M11" s="61"/>
    </row>
    <row r="12" spans="1:14" ht="14.1" customHeight="1" x14ac:dyDescent="0.2">
      <c r="A12" s="49" t="s">
        <v>5</v>
      </c>
      <c r="B12" s="74">
        <v>12319</v>
      </c>
      <c r="C12" s="60">
        <v>1290</v>
      </c>
      <c r="D12" s="60">
        <f t="shared" si="0"/>
        <v>13609</v>
      </c>
      <c r="E12" s="60"/>
      <c r="F12" s="74">
        <v>4123</v>
      </c>
      <c r="G12" s="60">
        <v>0</v>
      </c>
      <c r="H12" s="60">
        <f t="shared" ref="H12:H36" si="3">G12+F12</f>
        <v>4123</v>
      </c>
      <c r="I12" s="60"/>
      <c r="J12" s="61">
        <f t="shared" si="1"/>
        <v>16442</v>
      </c>
      <c r="K12" s="62">
        <f t="shared" si="2"/>
        <v>1290</v>
      </c>
      <c r="L12" s="61">
        <f t="shared" ref="L12:L36" si="4">K12+J12</f>
        <v>17732</v>
      </c>
      <c r="M12" s="61"/>
    </row>
    <row r="13" spans="1:14" ht="14.1" customHeight="1" x14ac:dyDescent="0.2">
      <c r="A13" s="49" t="s">
        <v>6</v>
      </c>
      <c r="B13" s="74">
        <v>10310</v>
      </c>
      <c r="C13" s="74">
        <v>911</v>
      </c>
      <c r="D13" s="60">
        <f t="shared" si="0"/>
        <v>11221</v>
      </c>
      <c r="E13" s="60"/>
      <c r="F13" s="74">
        <v>704</v>
      </c>
      <c r="G13" s="60">
        <v>43</v>
      </c>
      <c r="H13" s="60">
        <f t="shared" si="3"/>
        <v>747</v>
      </c>
      <c r="I13" s="60"/>
      <c r="J13" s="61">
        <f t="shared" si="1"/>
        <v>11014</v>
      </c>
      <c r="K13" s="62">
        <f t="shared" si="2"/>
        <v>954</v>
      </c>
      <c r="L13" s="61">
        <f t="shared" si="4"/>
        <v>11968</v>
      </c>
      <c r="M13" s="61"/>
      <c r="N13" s="22"/>
    </row>
    <row r="14" spans="1:14" ht="14.1" customHeight="1" x14ac:dyDescent="0.2">
      <c r="A14" s="49" t="s">
        <v>7</v>
      </c>
      <c r="B14" s="74">
        <v>5456</v>
      </c>
      <c r="C14" s="74">
        <v>0</v>
      </c>
      <c r="D14" s="60">
        <f t="shared" si="0"/>
        <v>5456</v>
      </c>
      <c r="E14" s="60"/>
      <c r="F14" s="74">
        <v>547</v>
      </c>
      <c r="G14" s="60">
        <v>0</v>
      </c>
      <c r="H14" s="60">
        <f t="shared" si="3"/>
        <v>547</v>
      </c>
      <c r="I14" s="60"/>
      <c r="J14" s="61">
        <f t="shared" si="1"/>
        <v>6003</v>
      </c>
      <c r="K14" s="62">
        <f t="shared" si="2"/>
        <v>0</v>
      </c>
      <c r="L14" s="61">
        <f t="shared" si="4"/>
        <v>6003</v>
      </c>
      <c r="M14" s="61"/>
    </row>
    <row r="15" spans="1:14" ht="14.1" customHeight="1" x14ac:dyDescent="0.2">
      <c r="A15" s="49" t="s">
        <v>8</v>
      </c>
      <c r="B15" s="74">
        <v>6068</v>
      </c>
      <c r="C15" s="60">
        <v>3557</v>
      </c>
      <c r="D15" s="60">
        <f t="shared" si="0"/>
        <v>9625</v>
      </c>
      <c r="E15" s="60"/>
      <c r="F15" s="74">
        <v>934</v>
      </c>
      <c r="G15" s="60">
        <v>299</v>
      </c>
      <c r="H15" s="60">
        <f t="shared" si="3"/>
        <v>1233</v>
      </c>
      <c r="I15" s="60"/>
      <c r="J15" s="61">
        <f t="shared" si="1"/>
        <v>7002</v>
      </c>
      <c r="K15" s="62">
        <f t="shared" si="2"/>
        <v>3856</v>
      </c>
      <c r="L15" s="61">
        <f t="shared" si="4"/>
        <v>10858</v>
      </c>
      <c r="M15" s="61"/>
    </row>
    <row r="16" spans="1:14" ht="14.1" customHeight="1" x14ac:dyDescent="0.2">
      <c r="A16" s="46" t="s">
        <v>9</v>
      </c>
      <c r="B16" s="74">
        <v>6525</v>
      </c>
      <c r="C16" s="60">
        <v>710</v>
      </c>
      <c r="D16" s="60">
        <f t="shared" si="0"/>
        <v>7235</v>
      </c>
      <c r="E16" s="60"/>
      <c r="F16" s="74">
        <v>0</v>
      </c>
      <c r="G16" s="60">
        <v>0</v>
      </c>
      <c r="H16" s="60">
        <f t="shared" si="3"/>
        <v>0</v>
      </c>
      <c r="I16" s="60"/>
      <c r="J16" s="61">
        <f t="shared" si="1"/>
        <v>6525</v>
      </c>
      <c r="K16" s="62">
        <f t="shared" si="2"/>
        <v>710</v>
      </c>
      <c r="L16" s="61">
        <f>K16+J16</f>
        <v>7235</v>
      </c>
      <c r="M16" s="61"/>
    </row>
    <row r="17" spans="1:13" ht="14.1" customHeight="1" x14ac:dyDescent="0.2">
      <c r="A17" s="49" t="s">
        <v>10</v>
      </c>
      <c r="B17" s="74">
        <v>306</v>
      </c>
      <c r="C17" s="74">
        <v>0</v>
      </c>
      <c r="D17" s="60">
        <f t="shared" si="0"/>
        <v>306</v>
      </c>
      <c r="E17" s="60"/>
      <c r="F17" s="74">
        <v>625</v>
      </c>
      <c r="G17" s="60">
        <v>0</v>
      </c>
      <c r="H17" s="60">
        <f t="shared" si="3"/>
        <v>625</v>
      </c>
      <c r="I17" s="60"/>
      <c r="J17" s="61">
        <f t="shared" si="1"/>
        <v>931</v>
      </c>
      <c r="K17" s="62">
        <f t="shared" si="2"/>
        <v>0</v>
      </c>
      <c r="L17" s="61">
        <f t="shared" si="4"/>
        <v>931</v>
      </c>
      <c r="M17" s="61"/>
    </row>
    <row r="18" spans="1:13" ht="14.1" customHeight="1" x14ac:dyDescent="0.2">
      <c r="A18" s="49" t="s">
        <v>11</v>
      </c>
      <c r="B18" s="101">
        <v>3008</v>
      </c>
      <c r="C18" s="60">
        <v>0</v>
      </c>
      <c r="D18" s="60">
        <f t="shared" si="0"/>
        <v>3008</v>
      </c>
      <c r="E18" s="60"/>
      <c r="F18" s="74">
        <v>0</v>
      </c>
      <c r="G18" s="60">
        <v>0</v>
      </c>
      <c r="H18" s="60">
        <f t="shared" si="3"/>
        <v>0</v>
      </c>
      <c r="I18" s="60"/>
      <c r="J18" s="61">
        <f t="shared" si="1"/>
        <v>3008</v>
      </c>
      <c r="K18" s="62">
        <f t="shared" si="2"/>
        <v>0</v>
      </c>
      <c r="L18" s="61">
        <f t="shared" si="4"/>
        <v>3008</v>
      </c>
      <c r="M18" s="61"/>
    </row>
    <row r="19" spans="1:13" ht="14.1" customHeight="1" x14ac:dyDescent="0.2">
      <c r="A19" s="49" t="s">
        <v>12</v>
      </c>
      <c r="B19" s="74">
        <v>2711</v>
      </c>
      <c r="C19" s="60">
        <v>0</v>
      </c>
      <c r="D19" s="60">
        <f t="shared" si="0"/>
        <v>2711</v>
      </c>
      <c r="E19" s="60"/>
      <c r="F19" s="60">
        <v>0</v>
      </c>
      <c r="G19" s="60">
        <v>0</v>
      </c>
      <c r="H19" s="60">
        <f t="shared" si="3"/>
        <v>0</v>
      </c>
      <c r="I19" s="60"/>
      <c r="J19" s="61">
        <f t="shared" si="1"/>
        <v>2711</v>
      </c>
      <c r="K19" s="62">
        <f t="shared" si="2"/>
        <v>0</v>
      </c>
      <c r="L19" s="61">
        <f t="shared" si="4"/>
        <v>2711</v>
      </c>
      <c r="M19" s="61"/>
    </row>
    <row r="20" spans="1:13" ht="14.1" customHeight="1" x14ac:dyDescent="0.2">
      <c r="A20" s="49" t="s">
        <v>13</v>
      </c>
      <c r="B20" s="74">
        <v>177</v>
      </c>
      <c r="C20" s="60">
        <v>0</v>
      </c>
      <c r="D20" s="60">
        <f t="shared" si="0"/>
        <v>177</v>
      </c>
      <c r="E20" s="60"/>
      <c r="F20" s="60">
        <v>207</v>
      </c>
      <c r="G20" s="60">
        <v>0</v>
      </c>
      <c r="H20" s="60">
        <f t="shared" si="3"/>
        <v>207</v>
      </c>
      <c r="I20" s="60"/>
      <c r="J20" s="61">
        <f t="shared" si="1"/>
        <v>384</v>
      </c>
      <c r="K20" s="62">
        <f t="shared" si="2"/>
        <v>0</v>
      </c>
      <c r="L20" s="61">
        <f t="shared" si="4"/>
        <v>384</v>
      </c>
      <c r="M20" s="61"/>
    </row>
    <row r="21" spans="1:13" ht="14.1" customHeight="1" x14ac:dyDescent="0.2">
      <c r="A21" s="64" t="s">
        <v>14</v>
      </c>
      <c r="B21" s="60">
        <v>14129</v>
      </c>
      <c r="C21" s="60">
        <v>0</v>
      </c>
      <c r="D21" s="60">
        <f t="shared" si="0"/>
        <v>14129</v>
      </c>
      <c r="E21" s="60"/>
      <c r="F21" s="74">
        <v>1982</v>
      </c>
      <c r="G21" s="60">
        <v>0</v>
      </c>
      <c r="H21" s="60">
        <f t="shared" si="3"/>
        <v>1982</v>
      </c>
      <c r="I21" s="60"/>
      <c r="J21" s="61">
        <f t="shared" si="1"/>
        <v>16111</v>
      </c>
      <c r="K21" s="62">
        <f t="shared" si="2"/>
        <v>0</v>
      </c>
      <c r="L21" s="61">
        <f t="shared" si="4"/>
        <v>16111</v>
      </c>
      <c r="M21" s="61"/>
    </row>
    <row r="22" spans="1:13" ht="14.1" customHeight="1" x14ac:dyDescent="0.2">
      <c r="A22" s="64" t="s">
        <v>15</v>
      </c>
      <c r="B22" s="74">
        <v>630</v>
      </c>
      <c r="C22" s="60">
        <v>0</v>
      </c>
      <c r="D22" s="60">
        <f t="shared" si="0"/>
        <v>630</v>
      </c>
      <c r="E22" s="60"/>
      <c r="F22" s="74">
        <v>216</v>
      </c>
      <c r="G22" s="60">
        <v>0</v>
      </c>
      <c r="H22" s="60">
        <f t="shared" si="3"/>
        <v>216</v>
      </c>
      <c r="I22" s="60"/>
      <c r="J22" s="61">
        <f t="shared" si="1"/>
        <v>846</v>
      </c>
      <c r="K22" s="62">
        <f t="shared" si="2"/>
        <v>0</v>
      </c>
      <c r="L22" s="61">
        <f t="shared" si="4"/>
        <v>846</v>
      </c>
      <c r="M22" s="61"/>
    </row>
    <row r="23" spans="1:13" ht="14.1" customHeight="1" x14ac:dyDescent="0.2">
      <c r="A23" s="49" t="s">
        <v>16</v>
      </c>
      <c r="B23" s="74">
        <v>0</v>
      </c>
      <c r="C23" s="60">
        <v>0</v>
      </c>
      <c r="D23" s="60">
        <f t="shared" si="0"/>
        <v>0</v>
      </c>
      <c r="E23" s="60"/>
      <c r="F23" s="74">
        <v>0</v>
      </c>
      <c r="G23" s="60">
        <v>0</v>
      </c>
      <c r="H23" s="60">
        <f t="shared" si="3"/>
        <v>0</v>
      </c>
      <c r="I23" s="60"/>
      <c r="J23" s="61">
        <f t="shared" si="1"/>
        <v>0</v>
      </c>
      <c r="K23" s="62">
        <f t="shared" si="2"/>
        <v>0</v>
      </c>
      <c r="L23" s="61">
        <f t="shared" si="4"/>
        <v>0</v>
      </c>
      <c r="M23" s="61"/>
    </row>
    <row r="24" spans="1:13" ht="14.1" customHeight="1" x14ac:dyDescent="0.2">
      <c r="A24" s="49" t="s">
        <v>17</v>
      </c>
      <c r="B24" s="74">
        <v>0</v>
      </c>
      <c r="C24" s="60">
        <v>0</v>
      </c>
      <c r="D24" s="60">
        <f t="shared" si="0"/>
        <v>0</v>
      </c>
      <c r="E24" s="60"/>
      <c r="F24" s="60">
        <v>0</v>
      </c>
      <c r="G24" s="60">
        <v>0</v>
      </c>
      <c r="H24" s="60">
        <f t="shared" si="3"/>
        <v>0</v>
      </c>
      <c r="I24" s="60"/>
      <c r="J24" s="61">
        <f t="shared" si="1"/>
        <v>0</v>
      </c>
      <c r="K24" s="62">
        <f t="shared" si="2"/>
        <v>0</v>
      </c>
      <c r="L24" s="61">
        <f t="shared" si="4"/>
        <v>0</v>
      </c>
      <c r="M24" s="61"/>
    </row>
    <row r="25" spans="1:13" ht="14.1" customHeight="1" x14ac:dyDescent="0.2">
      <c r="A25" s="49" t="s">
        <v>18</v>
      </c>
      <c r="B25" s="74">
        <v>0</v>
      </c>
      <c r="C25" s="60">
        <v>0</v>
      </c>
      <c r="D25" s="60">
        <f t="shared" si="0"/>
        <v>0</v>
      </c>
      <c r="E25" s="60"/>
      <c r="F25" s="60">
        <v>0</v>
      </c>
      <c r="G25" s="60">
        <v>0</v>
      </c>
      <c r="H25" s="60">
        <f t="shared" si="3"/>
        <v>0</v>
      </c>
      <c r="I25" s="60"/>
      <c r="J25" s="61">
        <f t="shared" si="1"/>
        <v>0</v>
      </c>
      <c r="K25" s="62">
        <f t="shared" si="2"/>
        <v>0</v>
      </c>
      <c r="L25" s="61">
        <f t="shared" si="4"/>
        <v>0</v>
      </c>
      <c r="M25" s="61"/>
    </row>
    <row r="26" spans="1:13" ht="14.1" customHeight="1" x14ac:dyDescent="0.2">
      <c r="A26" s="49" t="s">
        <v>19</v>
      </c>
      <c r="B26" s="74">
        <v>2287</v>
      </c>
      <c r="C26" s="74">
        <v>263</v>
      </c>
      <c r="D26" s="60">
        <f t="shared" si="0"/>
        <v>2550</v>
      </c>
      <c r="E26" s="60"/>
      <c r="F26" s="74">
        <v>70</v>
      </c>
      <c r="G26" s="60">
        <v>0</v>
      </c>
      <c r="H26" s="60">
        <f t="shared" si="3"/>
        <v>70</v>
      </c>
      <c r="I26" s="60"/>
      <c r="J26" s="61">
        <f t="shared" si="1"/>
        <v>2357</v>
      </c>
      <c r="K26" s="62">
        <f t="shared" si="2"/>
        <v>263</v>
      </c>
      <c r="L26" s="61">
        <f t="shared" si="4"/>
        <v>2620</v>
      </c>
      <c r="M26" s="61"/>
    </row>
    <row r="27" spans="1:13" ht="14.1" customHeight="1" x14ac:dyDescent="0.2">
      <c r="A27" s="49" t="s">
        <v>20</v>
      </c>
      <c r="B27" s="74">
        <v>854</v>
      </c>
      <c r="C27" s="60">
        <v>22</v>
      </c>
      <c r="D27" s="60">
        <f t="shared" si="0"/>
        <v>876</v>
      </c>
      <c r="E27" s="60"/>
      <c r="F27" s="60">
        <v>0</v>
      </c>
      <c r="G27" s="60">
        <v>0</v>
      </c>
      <c r="H27" s="60">
        <f t="shared" si="3"/>
        <v>0</v>
      </c>
      <c r="I27" s="60"/>
      <c r="J27" s="61">
        <f t="shared" si="1"/>
        <v>854</v>
      </c>
      <c r="K27" s="62">
        <f t="shared" si="2"/>
        <v>22</v>
      </c>
      <c r="L27" s="61">
        <f t="shared" si="4"/>
        <v>876</v>
      </c>
      <c r="M27" s="61"/>
    </row>
    <row r="28" spans="1:13" ht="14.1" customHeight="1" x14ac:dyDescent="0.2">
      <c r="A28" s="49" t="s">
        <v>21</v>
      </c>
      <c r="B28" s="74">
        <v>2476</v>
      </c>
      <c r="C28" s="74">
        <v>267</v>
      </c>
      <c r="D28" s="60">
        <f t="shared" si="0"/>
        <v>2743</v>
      </c>
      <c r="E28" s="60"/>
      <c r="F28" s="60">
        <v>0</v>
      </c>
      <c r="G28" s="74">
        <v>2</v>
      </c>
      <c r="H28" s="60">
        <f t="shared" si="3"/>
        <v>2</v>
      </c>
      <c r="I28" s="60"/>
      <c r="J28" s="61">
        <f t="shared" si="1"/>
        <v>2476</v>
      </c>
      <c r="K28" s="62">
        <f t="shared" si="2"/>
        <v>269</v>
      </c>
      <c r="L28" s="61">
        <f t="shared" si="4"/>
        <v>2745</v>
      </c>
      <c r="M28" s="61"/>
    </row>
    <row r="29" spans="1:13" ht="14.1" customHeight="1" x14ac:dyDescent="0.2">
      <c r="A29" s="49" t="s">
        <v>22</v>
      </c>
      <c r="B29" s="74">
        <v>2826</v>
      </c>
      <c r="C29" s="60">
        <v>51</v>
      </c>
      <c r="D29" s="60">
        <f t="shared" si="0"/>
        <v>2877</v>
      </c>
      <c r="E29" s="60"/>
      <c r="F29" s="74">
        <v>78</v>
      </c>
      <c r="G29" s="60">
        <v>2</v>
      </c>
      <c r="H29" s="60">
        <f t="shared" si="3"/>
        <v>80</v>
      </c>
      <c r="I29" s="60"/>
      <c r="J29" s="61">
        <f t="shared" si="1"/>
        <v>2904</v>
      </c>
      <c r="K29" s="62">
        <f t="shared" si="2"/>
        <v>53</v>
      </c>
      <c r="L29" s="61">
        <f t="shared" si="4"/>
        <v>2957</v>
      </c>
      <c r="M29" s="61"/>
    </row>
    <row r="30" spans="1:13" ht="14.1" customHeight="1" x14ac:dyDescent="0.2">
      <c r="A30" s="49" t="s">
        <v>23</v>
      </c>
      <c r="B30" s="74">
        <v>2614</v>
      </c>
      <c r="C30" s="74">
        <v>289</v>
      </c>
      <c r="D30" s="60">
        <f t="shared" si="0"/>
        <v>2903</v>
      </c>
      <c r="E30" s="60"/>
      <c r="F30" s="60">
        <v>0</v>
      </c>
      <c r="G30" s="74">
        <v>3</v>
      </c>
      <c r="H30" s="60">
        <f t="shared" si="3"/>
        <v>3</v>
      </c>
      <c r="I30" s="60"/>
      <c r="J30" s="61">
        <f t="shared" si="1"/>
        <v>2614</v>
      </c>
      <c r="K30" s="62">
        <f t="shared" si="2"/>
        <v>292</v>
      </c>
      <c r="L30" s="61">
        <f t="shared" si="4"/>
        <v>2906</v>
      </c>
      <c r="M30" s="61"/>
    </row>
    <row r="31" spans="1:13" ht="14.1" customHeight="1" x14ac:dyDescent="0.2">
      <c r="A31" s="49" t="s">
        <v>24</v>
      </c>
      <c r="B31" s="74">
        <v>8420</v>
      </c>
      <c r="C31" s="74">
        <v>1668</v>
      </c>
      <c r="D31" s="60">
        <f t="shared" si="0"/>
        <v>10088</v>
      </c>
      <c r="E31" s="60"/>
      <c r="F31" s="74">
        <v>290</v>
      </c>
      <c r="G31" s="60">
        <v>0</v>
      </c>
      <c r="H31" s="60">
        <f t="shared" si="3"/>
        <v>290</v>
      </c>
      <c r="I31" s="60"/>
      <c r="J31" s="61">
        <f t="shared" si="1"/>
        <v>8710</v>
      </c>
      <c r="K31" s="62">
        <f t="shared" si="2"/>
        <v>1668</v>
      </c>
      <c r="L31" s="61">
        <f t="shared" si="4"/>
        <v>10378</v>
      </c>
      <c r="M31" s="61"/>
    </row>
    <row r="32" spans="1:13" ht="14.1" customHeight="1" x14ac:dyDescent="0.2">
      <c r="A32" s="49" t="s">
        <v>25</v>
      </c>
      <c r="B32" s="74">
        <v>4227</v>
      </c>
      <c r="C32" s="60">
        <v>0</v>
      </c>
      <c r="D32" s="60">
        <f t="shared" si="0"/>
        <v>4227</v>
      </c>
      <c r="E32" s="60"/>
      <c r="F32" s="60">
        <v>0</v>
      </c>
      <c r="G32" s="60">
        <v>0</v>
      </c>
      <c r="H32" s="60">
        <f t="shared" si="3"/>
        <v>0</v>
      </c>
      <c r="I32" s="60"/>
      <c r="J32" s="61">
        <f t="shared" si="1"/>
        <v>4227</v>
      </c>
      <c r="K32" s="62">
        <f t="shared" si="2"/>
        <v>0</v>
      </c>
      <c r="L32" s="61">
        <f t="shared" si="4"/>
        <v>4227</v>
      </c>
      <c r="M32" s="61"/>
    </row>
    <row r="33" spans="1:13" ht="14.1" customHeight="1" x14ac:dyDescent="0.2">
      <c r="A33" s="49" t="s">
        <v>26</v>
      </c>
      <c r="B33" s="74">
        <v>607</v>
      </c>
      <c r="C33" s="60">
        <v>0</v>
      </c>
      <c r="D33" s="60">
        <f t="shared" si="0"/>
        <v>607</v>
      </c>
      <c r="E33" s="60"/>
      <c r="F33" s="60">
        <v>0</v>
      </c>
      <c r="G33" s="60">
        <v>0</v>
      </c>
      <c r="H33" s="60">
        <f t="shared" si="3"/>
        <v>0</v>
      </c>
      <c r="I33" s="60"/>
      <c r="J33" s="61">
        <f t="shared" si="1"/>
        <v>607</v>
      </c>
      <c r="K33" s="62">
        <f t="shared" si="2"/>
        <v>0</v>
      </c>
      <c r="L33" s="61">
        <f t="shared" si="4"/>
        <v>607</v>
      </c>
      <c r="M33" s="61"/>
    </row>
    <row r="34" spans="1:13" ht="14.1" customHeight="1" x14ac:dyDescent="0.2">
      <c r="A34" s="49" t="s">
        <v>27</v>
      </c>
      <c r="B34" s="74">
        <v>650</v>
      </c>
      <c r="C34" s="60">
        <v>0</v>
      </c>
      <c r="D34" s="60">
        <f t="shared" si="0"/>
        <v>650</v>
      </c>
      <c r="E34" s="60"/>
      <c r="F34" s="60">
        <v>0</v>
      </c>
      <c r="G34" s="60">
        <v>0</v>
      </c>
      <c r="H34" s="60">
        <f t="shared" si="3"/>
        <v>0</v>
      </c>
      <c r="I34" s="60"/>
      <c r="J34" s="61">
        <f t="shared" si="1"/>
        <v>650</v>
      </c>
      <c r="K34" s="62">
        <f t="shared" si="2"/>
        <v>0</v>
      </c>
      <c r="L34" s="61">
        <f t="shared" si="4"/>
        <v>650</v>
      </c>
      <c r="M34" s="61"/>
    </row>
    <row r="35" spans="1:13" ht="14.1" customHeight="1" x14ac:dyDescent="0.2">
      <c r="A35" s="49" t="s">
        <v>28</v>
      </c>
      <c r="B35" s="74">
        <v>78</v>
      </c>
      <c r="C35" s="60">
        <v>0</v>
      </c>
      <c r="D35" s="60">
        <f t="shared" si="0"/>
        <v>78</v>
      </c>
      <c r="E35" s="60"/>
      <c r="F35" s="60">
        <v>0</v>
      </c>
      <c r="G35" s="60">
        <v>0</v>
      </c>
      <c r="H35" s="60">
        <f t="shared" si="3"/>
        <v>0</v>
      </c>
      <c r="I35" s="60"/>
      <c r="J35" s="61">
        <f t="shared" si="1"/>
        <v>78</v>
      </c>
      <c r="K35" s="62">
        <f t="shared" si="2"/>
        <v>0</v>
      </c>
      <c r="L35" s="61">
        <f t="shared" si="4"/>
        <v>78</v>
      </c>
      <c r="M35" s="61"/>
    </row>
    <row r="36" spans="1:13" ht="14.1" customHeight="1" x14ac:dyDescent="0.2">
      <c r="A36" s="49" t="s">
        <v>29</v>
      </c>
      <c r="B36" s="74">
        <v>4432</v>
      </c>
      <c r="C36" s="60">
        <v>0</v>
      </c>
      <c r="D36" s="60">
        <f t="shared" si="0"/>
        <v>4432</v>
      </c>
      <c r="E36" s="60"/>
      <c r="F36" s="60">
        <v>0</v>
      </c>
      <c r="G36" s="60">
        <v>0</v>
      </c>
      <c r="H36" s="60">
        <f t="shared" si="3"/>
        <v>0</v>
      </c>
      <c r="I36" s="60"/>
      <c r="J36" s="61">
        <f t="shared" si="1"/>
        <v>4432</v>
      </c>
      <c r="K36" s="62">
        <f t="shared" si="2"/>
        <v>0</v>
      </c>
      <c r="L36" s="61">
        <f t="shared" si="4"/>
        <v>4432</v>
      </c>
      <c r="M36" s="61"/>
    </row>
    <row r="37" spans="1:13" ht="24.95" customHeight="1" x14ac:dyDescent="0.2">
      <c r="A37" s="65" t="s">
        <v>63</v>
      </c>
      <c r="B37" s="102">
        <f>SUM(B9:B12)+SUM(B15:B25)</f>
        <v>85535</v>
      </c>
      <c r="C37" s="102">
        <f>SUM(C9:C12)+SUM(C15:C25)</f>
        <v>5796</v>
      </c>
      <c r="D37" s="102">
        <f>SUM(D9:D12)+SUM(D15:D25)</f>
        <v>91331</v>
      </c>
      <c r="E37" s="102"/>
      <c r="F37" s="102">
        <f>SUM(F9:F12)+SUM(F15:F25)</f>
        <v>74056</v>
      </c>
      <c r="G37" s="102">
        <f>SUM(G9:G12)+SUM(G15:G25)</f>
        <v>543</v>
      </c>
      <c r="H37" s="102">
        <f>SUM(H9:H12)+SUM(H15:H25)</f>
        <v>74599</v>
      </c>
      <c r="I37" s="102"/>
      <c r="J37" s="102">
        <f>SUM(J9:J12)+SUM(J15:J25)</f>
        <v>159591</v>
      </c>
      <c r="K37" s="102">
        <f>SUM(K9:K12)+SUM(K15:K25)</f>
        <v>6339</v>
      </c>
      <c r="L37" s="102">
        <f>SUM(L9:L12)+SUM(L15:L25)</f>
        <v>165930</v>
      </c>
      <c r="M37" s="66"/>
    </row>
    <row r="38" spans="1:13" ht="14.1" customHeight="1" x14ac:dyDescent="0.2">
      <c r="A38" s="49" t="s">
        <v>30</v>
      </c>
      <c r="B38" s="109">
        <f>+B13+SUM(B26:B29)+B35</f>
        <v>18831</v>
      </c>
      <c r="C38" s="109">
        <f>+C13+SUM(C26:C29)+C35</f>
        <v>1514</v>
      </c>
      <c r="D38" s="109">
        <f>+D13+SUM(D26:D29)+D35</f>
        <v>20345</v>
      </c>
      <c r="E38" s="109"/>
      <c r="F38" s="109">
        <f>+F13+SUM(F26:F29)+F35</f>
        <v>852</v>
      </c>
      <c r="G38" s="109">
        <f>+G13+SUM(G26:G29)+G35</f>
        <v>47</v>
      </c>
      <c r="H38" s="109">
        <f>+H13+SUM(H26:H29)+H35</f>
        <v>899</v>
      </c>
      <c r="I38" s="109"/>
      <c r="J38" s="109">
        <f>+J13+SUM(J26:J29)+J35</f>
        <v>19683</v>
      </c>
      <c r="K38" s="109">
        <f>+K13+SUM(K26:K29)+K35</f>
        <v>1561</v>
      </c>
      <c r="L38" s="109">
        <f>+L13+SUM(L26:L29)+L35</f>
        <v>21244</v>
      </c>
      <c r="M38" s="61"/>
    </row>
    <row r="39" spans="1:13" ht="14.1" customHeight="1" x14ac:dyDescent="0.2">
      <c r="A39" s="49" t="s">
        <v>31</v>
      </c>
      <c r="B39" s="110">
        <f>+B14+SUM(B30:B34)+B36</f>
        <v>26406</v>
      </c>
      <c r="C39" s="110">
        <f>+C14+SUM(C30:C34)+C36</f>
        <v>1957</v>
      </c>
      <c r="D39" s="110">
        <f>+D14+SUM(D30:D34)+D36</f>
        <v>28363</v>
      </c>
      <c r="E39" s="110"/>
      <c r="F39" s="110">
        <f>+F14+SUM(F30:F34)+F36</f>
        <v>837</v>
      </c>
      <c r="G39" s="110">
        <f>+G14+SUM(G30:G34)+G36</f>
        <v>3</v>
      </c>
      <c r="H39" s="110">
        <f>+H14+SUM(H30:H34)+H36</f>
        <v>840</v>
      </c>
      <c r="I39" s="110"/>
      <c r="J39" s="110">
        <f>+J14+SUM(J30:J34)+J36</f>
        <v>27243</v>
      </c>
      <c r="K39" s="110">
        <f>+K14+SUM(K30:K34)+K36</f>
        <v>1960</v>
      </c>
      <c r="L39" s="110">
        <f>+L14+SUM(L30:L34)+L36</f>
        <v>29203</v>
      </c>
      <c r="M39" s="67"/>
    </row>
    <row r="40" spans="1:13" ht="24.95" customHeight="1" x14ac:dyDescent="0.2">
      <c r="A40" s="49" t="s">
        <v>53</v>
      </c>
      <c r="B40" s="103">
        <f>SUM(B37:B39)</f>
        <v>130772</v>
      </c>
      <c r="C40" s="103">
        <f>SUM(C37:C39)</f>
        <v>9267</v>
      </c>
      <c r="D40" s="103">
        <f>SUM(D37:D39)</f>
        <v>140039</v>
      </c>
      <c r="E40" s="103"/>
      <c r="F40" s="103">
        <f>SUM(F37:F39)</f>
        <v>75745</v>
      </c>
      <c r="G40" s="103">
        <f>SUM(G37:G39)</f>
        <v>593</v>
      </c>
      <c r="H40" s="103">
        <f>SUM(H37:H39)</f>
        <v>76338</v>
      </c>
      <c r="I40" s="103"/>
      <c r="J40" s="103">
        <f>SUM(J37:J39)</f>
        <v>206517</v>
      </c>
      <c r="K40" s="103">
        <f>SUM(K37:K39)</f>
        <v>9860</v>
      </c>
      <c r="L40" s="103">
        <f>SUM(L37:L39)</f>
        <v>216377</v>
      </c>
      <c r="M40" s="68"/>
    </row>
    <row r="41" spans="1:13" s="8" customFormat="1" ht="12" customHeight="1" x14ac:dyDescent="0.2">
      <c r="A41" s="6"/>
    </row>
    <row r="42" spans="1:13" ht="12.6" customHeight="1" x14ac:dyDescent="0.2">
      <c r="A42" s="6" t="s">
        <v>43</v>
      </c>
      <c r="B42" s="8"/>
      <c r="C42" s="8"/>
      <c r="D42" s="8"/>
      <c r="E42" s="8"/>
      <c r="F42" s="8"/>
      <c r="G42" s="8"/>
    </row>
  </sheetData>
  <mergeCells count="15">
    <mergeCell ref="A1:M1"/>
    <mergeCell ref="A2:M2"/>
    <mergeCell ref="A4:A8"/>
    <mergeCell ref="B4:D5"/>
    <mergeCell ref="F4:H5"/>
    <mergeCell ref="J4:L5"/>
    <mergeCell ref="B6:B8"/>
    <mergeCell ref="C6:C8"/>
    <mergeCell ref="D6:D8"/>
    <mergeCell ref="F6:F8"/>
    <mergeCell ref="G6:G8"/>
    <mergeCell ref="H6:H8"/>
    <mergeCell ref="J6:J8"/>
    <mergeCell ref="K6:K8"/>
    <mergeCell ref="L6:L8"/>
  </mergeCells>
  <pageMargins left="0.74803149606299213" right="0.74803149606299213" top="0.59055118110236227" bottom="0.39370078740157483" header="0.11811023622047245" footer="0.31496062992125984"/>
  <pageSetup paperSize="9" scale="7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zoomScaleNormal="100" zoomScaleSheetLayoutView="100" workbookViewId="0">
      <selection activeCell="L46" sqref="L46"/>
    </sheetView>
  </sheetViews>
  <sheetFormatPr defaultRowHeight="12.6" customHeight="1" x14ac:dyDescent="0.2"/>
  <cols>
    <col min="1" max="1" width="23.7109375" style="3" customWidth="1"/>
    <col min="2" max="4" width="15.7109375" style="3" customWidth="1"/>
    <col min="5" max="5" width="0.85546875" style="3" customWidth="1"/>
    <col min="6" max="8" width="15.7109375" style="3" customWidth="1"/>
    <col min="9" max="9" width="0.85546875" style="3" customWidth="1"/>
    <col min="10" max="12" width="15.7109375" style="3" customWidth="1"/>
    <col min="13" max="13" width="0.85546875" style="3" customWidth="1"/>
    <col min="14" max="16384" width="9.140625" style="3"/>
  </cols>
  <sheetData>
    <row r="1" spans="1:14" s="21" customFormat="1" ht="13.15" customHeight="1" x14ac:dyDescent="0.2">
      <c r="A1" s="140" t="s">
        <v>107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</row>
    <row r="2" spans="1:14" s="21" customFormat="1" ht="13.15" customHeight="1" x14ac:dyDescent="0.2">
      <c r="A2" s="141" t="s">
        <v>108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</row>
    <row r="4" spans="1:14" ht="12.6" customHeight="1" x14ac:dyDescent="0.2">
      <c r="A4" s="114" t="s">
        <v>44</v>
      </c>
      <c r="B4" s="114" t="s">
        <v>45</v>
      </c>
      <c r="C4" s="117"/>
      <c r="D4" s="117"/>
      <c r="E4" s="57"/>
      <c r="F4" s="114" t="s">
        <v>46</v>
      </c>
      <c r="G4" s="117"/>
      <c r="H4" s="117"/>
      <c r="I4" s="57"/>
      <c r="J4" s="114" t="s">
        <v>47</v>
      </c>
      <c r="K4" s="117"/>
      <c r="L4" s="117"/>
      <c r="M4" s="57"/>
    </row>
    <row r="5" spans="1:14" ht="12.6" customHeight="1" x14ac:dyDescent="0.2">
      <c r="A5" s="114"/>
      <c r="B5" s="117"/>
      <c r="C5" s="117"/>
      <c r="D5" s="117"/>
      <c r="E5" s="57"/>
      <c r="F5" s="117"/>
      <c r="G5" s="117"/>
      <c r="H5" s="117"/>
      <c r="I5" s="57"/>
      <c r="J5" s="117"/>
      <c r="K5" s="117"/>
      <c r="L5" s="117"/>
      <c r="M5" s="57"/>
    </row>
    <row r="6" spans="1:14" ht="15" customHeight="1" x14ac:dyDescent="0.2">
      <c r="A6" s="114"/>
      <c r="B6" s="113" t="s">
        <v>61</v>
      </c>
      <c r="C6" s="113" t="s">
        <v>62</v>
      </c>
      <c r="D6" s="113" t="s">
        <v>51</v>
      </c>
      <c r="E6" s="58"/>
      <c r="F6" s="113" t="s">
        <v>61</v>
      </c>
      <c r="G6" s="113" t="s">
        <v>62</v>
      </c>
      <c r="H6" s="113" t="s">
        <v>51</v>
      </c>
      <c r="I6" s="58"/>
      <c r="J6" s="113" t="s">
        <v>61</v>
      </c>
      <c r="K6" s="113" t="s">
        <v>62</v>
      </c>
      <c r="L6" s="113" t="s">
        <v>51</v>
      </c>
      <c r="M6" s="58"/>
    </row>
    <row r="7" spans="1:14" ht="15" customHeight="1" x14ac:dyDescent="0.2">
      <c r="A7" s="114"/>
      <c r="B7" s="114"/>
      <c r="C7" s="114"/>
      <c r="D7" s="114"/>
      <c r="E7" s="58"/>
      <c r="F7" s="114"/>
      <c r="G7" s="114"/>
      <c r="H7" s="114"/>
      <c r="I7" s="58"/>
      <c r="J7" s="114"/>
      <c r="K7" s="114"/>
      <c r="L7" s="114"/>
      <c r="M7" s="58"/>
    </row>
    <row r="8" spans="1:14" ht="15" customHeight="1" x14ac:dyDescent="0.2">
      <c r="A8" s="114"/>
      <c r="B8" s="114"/>
      <c r="C8" s="114"/>
      <c r="D8" s="114"/>
      <c r="E8" s="58"/>
      <c r="F8" s="114"/>
      <c r="G8" s="114"/>
      <c r="H8" s="114"/>
      <c r="I8" s="58"/>
      <c r="J8" s="114"/>
      <c r="K8" s="114"/>
      <c r="L8" s="114"/>
      <c r="M8" s="58"/>
    </row>
    <row r="9" spans="1:14" ht="14.1" customHeight="1" x14ac:dyDescent="0.2">
      <c r="A9" s="49" t="s">
        <v>2</v>
      </c>
      <c r="B9" s="74">
        <v>16014</v>
      </c>
      <c r="C9" s="74">
        <v>104</v>
      </c>
      <c r="D9" s="60">
        <f t="shared" ref="D9:D36" si="0">C9+B9</f>
        <v>16118</v>
      </c>
      <c r="E9" s="60"/>
      <c r="F9" s="74">
        <v>34402</v>
      </c>
      <c r="G9" s="74">
        <v>431</v>
      </c>
      <c r="H9" s="60">
        <f>G9+F9</f>
        <v>34833</v>
      </c>
      <c r="I9" s="60"/>
      <c r="J9" s="61">
        <f>B9+F9</f>
        <v>50416</v>
      </c>
      <c r="K9" s="62">
        <f>G9+C9</f>
        <v>535</v>
      </c>
      <c r="L9" s="61">
        <f>K9+J9</f>
        <v>50951</v>
      </c>
      <c r="M9" s="61"/>
    </row>
    <row r="10" spans="1:14" ht="14.1" customHeight="1" x14ac:dyDescent="0.2">
      <c r="A10" s="49" t="s">
        <v>3</v>
      </c>
      <c r="B10" s="74">
        <v>15064</v>
      </c>
      <c r="C10" s="74">
        <v>2</v>
      </c>
      <c r="D10" s="60">
        <f t="shared" si="0"/>
        <v>15066</v>
      </c>
      <c r="E10" s="60"/>
      <c r="F10" s="74">
        <v>27292</v>
      </c>
      <c r="G10" s="74">
        <v>65</v>
      </c>
      <c r="H10" s="60">
        <f>G10+F10</f>
        <v>27357</v>
      </c>
      <c r="I10" s="60"/>
      <c r="J10" s="61">
        <f t="shared" ref="J10:J35" si="1">B10+F10</f>
        <v>42356</v>
      </c>
      <c r="K10" s="62">
        <f t="shared" ref="K10:K36" si="2">G10+C10</f>
        <v>67</v>
      </c>
      <c r="L10" s="61">
        <f>K10+J10</f>
        <v>42423</v>
      </c>
      <c r="M10" s="61"/>
    </row>
    <row r="11" spans="1:14" ht="14.1" customHeight="1" x14ac:dyDescent="0.2">
      <c r="A11" s="49" t="s">
        <v>4</v>
      </c>
      <c r="B11" s="74">
        <v>14595</v>
      </c>
      <c r="C11" s="60">
        <v>0</v>
      </c>
      <c r="D11" s="60">
        <f>C11+B11</f>
        <v>14595</v>
      </c>
      <c r="E11" s="60"/>
      <c r="F11" s="74">
        <v>1867</v>
      </c>
      <c r="G11" s="60">
        <v>0</v>
      </c>
      <c r="H11" s="60">
        <f>G11+F11</f>
        <v>1867</v>
      </c>
      <c r="I11" s="60"/>
      <c r="J11" s="61">
        <f>B11+F11</f>
        <v>16462</v>
      </c>
      <c r="K11" s="62">
        <f>G11+C11</f>
        <v>0</v>
      </c>
      <c r="L11" s="61">
        <f>K11+J11</f>
        <v>16462</v>
      </c>
      <c r="M11" s="61"/>
    </row>
    <row r="12" spans="1:14" ht="14.1" customHeight="1" x14ac:dyDescent="0.2">
      <c r="A12" s="49" t="s">
        <v>5</v>
      </c>
      <c r="B12" s="74">
        <v>10304</v>
      </c>
      <c r="C12" s="60">
        <v>0</v>
      </c>
      <c r="D12" s="60">
        <f t="shared" si="0"/>
        <v>10304</v>
      </c>
      <c r="E12" s="60"/>
      <c r="F12" s="74">
        <v>6339</v>
      </c>
      <c r="G12" s="60">
        <v>0</v>
      </c>
      <c r="H12" s="60">
        <f t="shared" ref="H12:H36" si="3">G12+F12</f>
        <v>6339</v>
      </c>
      <c r="I12" s="60"/>
      <c r="J12" s="61">
        <f t="shared" si="1"/>
        <v>16643</v>
      </c>
      <c r="K12" s="62">
        <f t="shared" si="2"/>
        <v>0</v>
      </c>
      <c r="L12" s="61">
        <f t="shared" ref="L12:L36" si="4">K12+J12</f>
        <v>16643</v>
      </c>
      <c r="M12" s="61"/>
    </row>
    <row r="13" spans="1:14" ht="14.1" customHeight="1" x14ac:dyDescent="0.2">
      <c r="A13" s="49" t="s">
        <v>6</v>
      </c>
      <c r="B13" s="74">
        <v>12837</v>
      </c>
      <c r="C13" s="74">
        <v>1355</v>
      </c>
      <c r="D13" s="60">
        <f t="shared" si="0"/>
        <v>14192</v>
      </c>
      <c r="E13" s="60"/>
      <c r="F13" s="74">
        <v>3971</v>
      </c>
      <c r="G13" s="60">
        <v>0</v>
      </c>
      <c r="H13" s="60">
        <f t="shared" si="3"/>
        <v>3971</v>
      </c>
      <c r="I13" s="60"/>
      <c r="J13" s="61">
        <f t="shared" si="1"/>
        <v>16808</v>
      </c>
      <c r="K13" s="62">
        <f t="shared" si="2"/>
        <v>1355</v>
      </c>
      <c r="L13" s="61">
        <f t="shared" si="4"/>
        <v>18163</v>
      </c>
      <c r="M13" s="61"/>
      <c r="N13" s="22"/>
    </row>
    <row r="14" spans="1:14" ht="14.1" customHeight="1" x14ac:dyDescent="0.2">
      <c r="A14" s="49" t="s">
        <v>7</v>
      </c>
      <c r="B14" s="74">
        <v>11012</v>
      </c>
      <c r="C14" s="74">
        <v>644</v>
      </c>
      <c r="D14" s="60">
        <f t="shared" si="0"/>
        <v>11656</v>
      </c>
      <c r="E14" s="60"/>
      <c r="F14" s="74">
        <v>712</v>
      </c>
      <c r="G14" s="60">
        <v>35</v>
      </c>
      <c r="H14" s="60">
        <f t="shared" si="3"/>
        <v>747</v>
      </c>
      <c r="I14" s="60"/>
      <c r="J14" s="61">
        <f t="shared" si="1"/>
        <v>11724</v>
      </c>
      <c r="K14" s="62">
        <f t="shared" si="2"/>
        <v>679</v>
      </c>
      <c r="L14" s="61">
        <f t="shared" si="4"/>
        <v>12403</v>
      </c>
      <c r="M14" s="61"/>
    </row>
    <row r="15" spans="1:14" ht="14.1" customHeight="1" x14ac:dyDescent="0.2">
      <c r="A15" s="49" t="s">
        <v>8</v>
      </c>
      <c r="B15" s="74">
        <v>5737</v>
      </c>
      <c r="C15" s="60">
        <v>0</v>
      </c>
      <c r="D15" s="60">
        <f t="shared" si="0"/>
        <v>5737</v>
      </c>
      <c r="E15" s="60"/>
      <c r="F15" s="74">
        <v>458</v>
      </c>
      <c r="G15" s="60">
        <v>0</v>
      </c>
      <c r="H15" s="60">
        <f t="shared" si="3"/>
        <v>458</v>
      </c>
      <c r="I15" s="60"/>
      <c r="J15" s="61">
        <f t="shared" si="1"/>
        <v>6195</v>
      </c>
      <c r="K15" s="62">
        <f t="shared" si="2"/>
        <v>0</v>
      </c>
      <c r="L15" s="61">
        <f t="shared" si="4"/>
        <v>6195</v>
      </c>
      <c r="M15" s="61"/>
    </row>
    <row r="16" spans="1:14" ht="14.1" customHeight="1" x14ac:dyDescent="0.2">
      <c r="A16" s="46" t="s">
        <v>9</v>
      </c>
      <c r="B16" s="74">
        <v>6272</v>
      </c>
      <c r="C16" s="60">
        <v>3992</v>
      </c>
      <c r="D16" s="60">
        <f t="shared" si="0"/>
        <v>10264</v>
      </c>
      <c r="E16" s="60"/>
      <c r="F16" s="74">
        <v>744</v>
      </c>
      <c r="G16" s="60">
        <v>275</v>
      </c>
      <c r="H16" s="60">
        <f t="shared" si="3"/>
        <v>1019</v>
      </c>
      <c r="I16" s="60"/>
      <c r="J16" s="61">
        <f t="shared" si="1"/>
        <v>7016</v>
      </c>
      <c r="K16" s="62">
        <f t="shared" si="2"/>
        <v>4267</v>
      </c>
      <c r="L16" s="61">
        <f>K16+J16</f>
        <v>11283</v>
      </c>
      <c r="M16" s="61"/>
    </row>
    <row r="17" spans="1:13" ht="14.1" customHeight="1" x14ac:dyDescent="0.2">
      <c r="A17" s="49" t="s">
        <v>10</v>
      </c>
      <c r="B17" s="74">
        <v>6154</v>
      </c>
      <c r="C17" s="74">
        <v>932</v>
      </c>
      <c r="D17" s="60">
        <f t="shared" si="0"/>
        <v>7086</v>
      </c>
      <c r="E17" s="60"/>
      <c r="F17" s="74">
        <v>0</v>
      </c>
      <c r="G17" s="60">
        <v>0</v>
      </c>
      <c r="H17" s="60">
        <f t="shared" si="3"/>
        <v>0</v>
      </c>
      <c r="I17" s="60"/>
      <c r="J17" s="61">
        <f t="shared" si="1"/>
        <v>6154</v>
      </c>
      <c r="K17" s="62">
        <f t="shared" si="2"/>
        <v>932</v>
      </c>
      <c r="L17" s="61">
        <f t="shared" si="4"/>
        <v>7086</v>
      </c>
      <c r="M17" s="61"/>
    </row>
    <row r="18" spans="1:13" ht="14.1" customHeight="1" x14ac:dyDescent="0.2">
      <c r="A18" s="49" t="s">
        <v>11</v>
      </c>
      <c r="B18" s="101">
        <v>262</v>
      </c>
      <c r="C18" s="60">
        <v>0</v>
      </c>
      <c r="D18" s="60">
        <f t="shared" si="0"/>
        <v>262</v>
      </c>
      <c r="E18" s="60"/>
      <c r="F18" s="74">
        <v>621</v>
      </c>
      <c r="G18" s="60">
        <v>0</v>
      </c>
      <c r="H18" s="60">
        <f t="shared" si="3"/>
        <v>621</v>
      </c>
      <c r="I18" s="60"/>
      <c r="J18" s="61">
        <f t="shared" si="1"/>
        <v>883</v>
      </c>
      <c r="K18" s="62">
        <f t="shared" si="2"/>
        <v>0</v>
      </c>
      <c r="L18" s="61">
        <f t="shared" si="4"/>
        <v>883</v>
      </c>
      <c r="M18" s="61"/>
    </row>
    <row r="19" spans="1:13" ht="14.1" customHeight="1" x14ac:dyDescent="0.2">
      <c r="A19" s="49" t="s">
        <v>12</v>
      </c>
      <c r="B19" s="74">
        <v>2824</v>
      </c>
      <c r="C19" s="60">
        <v>0</v>
      </c>
      <c r="D19" s="60">
        <f t="shared" si="0"/>
        <v>2824</v>
      </c>
      <c r="E19" s="60"/>
      <c r="F19" s="60">
        <v>0</v>
      </c>
      <c r="G19" s="60">
        <v>0</v>
      </c>
      <c r="H19" s="60">
        <f t="shared" si="3"/>
        <v>0</v>
      </c>
      <c r="I19" s="60"/>
      <c r="J19" s="61">
        <f t="shared" si="1"/>
        <v>2824</v>
      </c>
      <c r="K19" s="62">
        <f t="shared" si="2"/>
        <v>0</v>
      </c>
      <c r="L19" s="61">
        <f t="shared" si="4"/>
        <v>2824</v>
      </c>
      <c r="M19" s="61"/>
    </row>
    <row r="20" spans="1:13" ht="14.1" customHeight="1" x14ac:dyDescent="0.2">
      <c r="A20" s="49" t="s">
        <v>13</v>
      </c>
      <c r="B20" s="74">
        <v>2522</v>
      </c>
      <c r="C20" s="60">
        <v>0</v>
      </c>
      <c r="D20" s="60">
        <f t="shared" si="0"/>
        <v>2522</v>
      </c>
      <c r="E20" s="60"/>
      <c r="F20" s="60">
        <v>0</v>
      </c>
      <c r="G20" s="60">
        <v>0</v>
      </c>
      <c r="H20" s="60">
        <f t="shared" si="3"/>
        <v>0</v>
      </c>
      <c r="I20" s="60"/>
      <c r="J20" s="61">
        <f t="shared" si="1"/>
        <v>2522</v>
      </c>
      <c r="K20" s="62">
        <f t="shared" si="2"/>
        <v>0</v>
      </c>
      <c r="L20" s="61">
        <f t="shared" si="4"/>
        <v>2522</v>
      </c>
      <c r="M20" s="61"/>
    </row>
    <row r="21" spans="1:13" ht="14.1" customHeight="1" x14ac:dyDescent="0.2">
      <c r="A21" s="64" t="s">
        <v>14</v>
      </c>
      <c r="B21" s="60">
        <v>184</v>
      </c>
      <c r="C21" s="60">
        <v>0</v>
      </c>
      <c r="D21" s="60">
        <f t="shared" si="0"/>
        <v>184</v>
      </c>
      <c r="E21" s="60"/>
      <c r="F21" s="74">
        <v>268</v>
      </c>
      <c r="G21" s="60">
        <v>0</v>
      </c>
      <c r="H21" s="60">
        <f t="shared" si="3"/>
        <v>268</v>
      </c>
      <c r="I21" s="60"/>
      <c r="J21" s="61">
        <f t="shared" si="1"/>
        <v>452</v>
      </c>
      <c r="K21" s="62">
        <f t="shared" si="2"/>
        <v>0</v>
      </c>
      <c r="L21" s="61">
        <f t="shared" si="4"/>
        <v>452</v>
      </c>
      <c r="M21" s="61"/>
    </row>
    <row r="22" spans="1:13" ht="14.1" customHeight="1" x14ac:dyDescent="0.2">
      <c r="A22" s="64" t="s">
        <v>15</v>
      </c>
      <c r="B22" s="74">
        <v>578</v>
      </c>
      <c r="C22" s="60">
        <v>0</v>
      </c>
      <c r="D22" s="60">
        <f t="shared" si="0"/>
        <v>578</v>
      </c>
      <c r="E22" s="60"/>
      <c r="F22" s="74">
        <v>184</v>
      </c>
      <c r="G22" s="60">
        <v>0</v>
      </c>
      <c r="H22" s="60">
        <f t="shared" si="3"/>
        <v>184</v>
      </c>
      <c r="I22" s="60"/>
      <c r="J22" s="61">
        <f t="shared" si="1"/>
        <v>762</v>
      </c>
      <c r="K22" s="62">
        <f t="shared" si="2"/>
        <v>0</v>
      </c>
      <c r="L22" s="61">
        <f t="shared" si="4"/>
        <v>762</v>
      </c>
      <c r="M22" s="61"/>
    </row>
    <row r="23" spans="1:13" ht="14.1" customHeight="1" x14ac:dyDescent="0.2">
      <c r="A23" s="49" t="s">
        <v>16</v>
      </c>
      <c r="B23" s="74">
        <v>0</v>
      </c>
      <c r="C23" s="60">
        <v>0</v>
      </c>
      <c r="D23" s="60">
        <f t="shared" si="0"/>
        <v>0</v>
      </c>
      <c r="E23" s="60"/>
      <c r="F23" s="74">
        <v>0</v>
      </c>
      <c r="G23" s="60">
        <v>0</v>
      </c>
      <c r="H23" s="60">
        <f t="shared" si="3"/>
        <v>0</v>
      </c>
      <c r="I23" s="60"/>
      <c r="J23" s="61">
        <f t="shared" si="1"/>
        <v>0</v>
      </c>
      <c r="K23" s="62">
        <f t="shared" si="2"/>
        <v>0</v>
      </c>
      <c r="L23" s="61">
        <f t="shared" si="4"/>
        <v>0</v>
      </c>
      <c r="M23" s="61"/>
    </row>
    <row r="24" spans="1:13" ht="14.1" customHeight="1" x14ac:dyDescent="0.2">
      <c r="A24" s="49" t="s">
        <v>17</v>
      </c>
      <c r="B24" s="74">
        <v>0</v>
      </c>
      <c r="C24" s="60">
        <v>0</v>
      </c>
      <c r="D24" s="60">
        <f t="shared" si="0"/>
        <v>0</v>
      </c>
      <c r="E24" s="60"/>
      <c r="F24" s="60">
        <v>0</v>
      </c>
      <c r="G24" s="60">
        <v>0</v>
      </c>
      <c r="H24" s="60">
        <f t="shared" si="3"/>
        <v>0</v>
      </c>
      <c r="I24" s="60"/>
      <c r="J24" s="61">
        <f t="shared" si="1"/>
        <v>0</v>
      </c>
      <c r="K24" s="62">
        <f t="shared" si="2"/>
        <v>0</v>
      </c>
      <c r="L24" s="61">
        <f t="shared" si="4"/>
        <v>0</v>
      </c>
      <c r="M24" s="61"/>
    </row>
    <row r="25" spans="1:13" ht="14.1" customHeight="1" x14ac:dyDescent="0.2">
      <c r="A25" s="49" t="s">
        <v>18</v>
      </c>
      <c r="B25" s="74">
        <v>0</v>
      </c>
      <c r="C25" s="60">
        <v>0</v>
      </c>
      <c r="D25" s="60">
        <f t="shared" si="0"/>
        <v>0</v>
      </c>
      <c r="E25" s="60"/>
      <c r="F25" s="60">
        <v>0</v>
      </c>
      <c r="G25" s="60">
        <v>0</v>
      </c>
      <c r="H25" s="60">
        <f t="shared" si="3"/>
        <v>0</v>
      </c>
      <c r="I25" s="60"/>
      <c r="J25" s="61">
        <f t="shared" si="1"/>
        <v>0</v>
      </c>
      <c r="K25" s="62">
        <f t="shared" si="2"/>
        <v>0</v>
      </c>
      <c r="L25" s="61">
        <f t="shared" si="4"/>
        <v>0</v>
      </c>
      <c r="M25" s="61"/>
    </row>
    <row r="26" spans="1:13" ht="14.1" customHeight="1" x14ac:dyDescent="0.2">
      <c r="A26" s="49" t="s">
        <v>19</v>
      </c>
      <c r="B26" s="74">
        <v>2379</v>
      </c>
      <c r="C26" s="74">
        <v>336</v>
      </c>
      <c r="D26" s="60">
        <f t="shared" si="0"/>
        <v>2715</v>
      </c>
      <c r="E26" s="60"/>
      <c r="F26" s="74">
        <v>60</v>
      </c>
      <c r="G26" s="60">
        <v>0</v>
      </c>
      <c r="H26" s="60">
        <f t="shared" si="3"/>
        <v>60</v>
      </c>
      <c r="I26" s="60"/>
      <c r="J26" s="61">
        <f t="shared" si="1"/>
        <v>2439</v>
      </c>
      <c r="K26" s="62">
        <f t="shared" si="2"/>
        <v>336</v>
      </c>
      <c r="L26" s="61">
        <f t="shared" si="4"/>
        <v>2775</v>
      </c>
      <c r="M26" s="61"/>
    </row>
    <row r="27" spans="1:13" ht="14.1" customHeight="1" x14ac:dyDescent="0.2">
      <c r="A27" s="49" t="s">
        <v>20</v>
      </c>
      <c r="B27" s="74">
        <v>870</v>
      </c>
      <c r="C27" s="60">
        <v>0</v>
      </c>
      <c r="D27" s="60">
        <f t="shared" si="0"/>
        <v>870</v>
      </c>
      <c r="E27" s="60"/>
      <c r="F27" s="60">
        <v>0</v>
      </c>
      <c r="G27" s="60">
        <v>0</v>
      </c>
      <c r="H27" s="60">
        <f t="shared" si="3"/>
        <v>0</v>
      </c>
      <c r="I27" s="60"/>
      <c r="J27" s="61">
        <f t="shared" si="1"/>
        <v>870</v>
      </c>
      <c r="K27" s="62">
        <f t="shared" si="2"/>
        <v>0</v>
      </c>
      <c r="L27" s="61">
        <f t="shared" si="4"/>
        <v>870</v>
      </c>
      <c r="M27" s="61"/>
    </row>
    <row r="28" spans="1:13" ht="14.1" customHeight="1" x14ac:dyDescent="0.2">
      <c r="A28" s="49" t="s">
        <v>21</v>
      </c>
      <c r="B28" s="74">
        <v>2528</v>
      </c>
      <c r="C28" s="74">
        <v>111</v>
      </c>
      <c r="D28" s="60">
        <f t="shared" si="0"/>
        <v>2639</v>
      </c>
      <c r="E28" s="60"/>
      <c r="F28" s="60">
        <v>0</v>
      </c>
      <c r="G28" s="74">
        <v>4</v>
      </c>
      <c r="H28" s="60">
        <f t="shared" si="3"/>
        <v>4</v>
      </c>
      <c r="I28" s="60"/>
      <c r="J28" s="61">
        <f t="shared" si="1"/>
        <v>2528</v>
      </c>
      <c r="K28" s="62">
        <f t="shared" si="2"/>
        <v>115</v>
      </c>
      <c r="L28" s="61">
        <f t="shared" si="4"/>
        <v>2643</v>
      </c>
      <c r="M28" s="61"/>
    </row>
    <row r="29" spans="1:13" ht="14.1" customHeight="1" x14ac:dyDescent="0.2">
      <c r="A29" s="49" t="s">
        <v>22</v>
      </c>
      <c r="B29" s="74">
        <v>2732</v>
      </c>
      <c r="C29" s="60">
        <v>71</v>
      </c>
      <c r="D29" s="60">
        <f t="shared" si="0"/>
        <v>2803</v>
      </c>
      <c r="E29" s="60"/>
      <c r="F29" s="74">
        <v>80</v>
      </c>
      <c r="G29" s="60">
        <v>0</v>
      </c>
      <c r="H29" s="60">
        <f t="shared" si="3"/>
        <v>80</v>
      </c>
      <c r="I29" s="60"/>
      <c r="J29" s="61">
        <f t="shared" si="1"/>
        <v>2812</v>
      </c>
      <c r="K29" s="62">
        <f t="shared" si="2"/>
        <v>71</v>
      </c>
      <c r="L29" s="61">
        <f t="shared" si="4"/>
        <v>2883</v>
      </c>
      <c r="M29" s="61"/>
    </row>
    <row r="30" spans="1:13" ht="14.1" customHeight="1" x14ac:dyDescent="0.2">
      <c r="A30" s="49" t="s">
        <v>23</v>
      </c>
      <c r="B30" s="74">
        <v>2616</v>
      </c>
      <c r="C30" s="74">
        <v>234</v>
      </c>
      <c r="D30" s="60">
        <f t="shared" si="0"/>
        <v>2850</v>
      </c>
      <c r="E30" s="60"/>
      <c r="F30" s="60">
        <v>0</v>
      </c>
      <c r="G30" s="74">
        <v>1</v>
      </c>
      <c r="H30" s="60">
        <f t="shared" si="3"/>
        <v>1</v>
      </c>
      <c r="I30" s="60"/>
      <c r="J30" s="61">
        <f t="shared" si="1"/>
        <v>2616</v>
      </c>
      <c r="K30" s="62">
        <f t="shared" si="2"/>
        <v>235</v>
      </c>
      <c r="L30" s="61">
        <f t="shared" si="4"/>
        <v>2851</v>
      </c>
      <c r="M30" s="61"/>
    </row>
    <row r="31" spans="1:13" ht="14.1" customHeight="1" x14ac:dyDescent="0.2">
      <c r="A31" s="49" t="s">
        <v>24</v>
      </c>
      <c r="B31" s="74">
        <v>8600</v>
      </c>
      <c r="C31" s="74">
        <v>2100</v>
      </c>
      <c r="D31" s="60">
        <f t="shared" si="0"/>
        <v>10700</v>
      </c>
      <c r="E31" s="60"/>
      <c r="F31" s="74">
        <v>288</v>
      </c>
      <c r="G31" s="60">
        <v>12</v>
      </c>
      <c r="H31" s="60">
        <f t="shared" si="3"/>
        <v>300</v>
      </c>
      <c r="I31" s="60"/>
      <c r="J31" s="61">
        <f t="shared" si="1"/>
        <v>8888</v>
      </c>
      <c r="K31" s="62">
        <f t="shared" si="2"/>
        <v>2112</v>
      </c>
      <c r="L31" s="61">
        <f t="shared" si="4"/>
        <v>11000</v>
      </c>
      <c r="M31" s="61"/>
    </row>
    <row r="32" spans="1:13" ht="14.1" customHeight="1" x14ac:dyDescent="0.2">
      <c r="A32" s="49" t="s">
        <v>25</v>
      </c>
      <c r="B32" s="74">
        <v>4305</v>
      </c>
      <c r="C32" s="60">
        <v>0</v>
      </c>
      <c r="D32" s="60">
        <f t="shared" si="0"/>
        <v>4305</v>
      </c>
      <c r="E32" s="60"/>
      <c r="F32" s="60">
        <v>0</v>
      </c>
      <c r="G32" s="60">
        <v>0</v>
      </c>
      <c r="H32" s="60">
        <f t="shared" si="3"/>
        <v>0</v>
      </c>
      <c r="I32" s="60"/>
      <c r="J32" s="61">
        <f t="shared" si="1"/>
        <v>4305</v>
      </c>
      <c r="K32" s="62">
        <f t="shared" si="2"/>
        <v>0</v>
      </c>
      <c r="L32" s="61">
        <f t="shared" si="4"/>
        <v>4305</v>
      </c>
      <c r="M32" s="61"/>
    </row>
    <row r="33" spans="1:13" ht="14.1" customHeight="1" x14ac:dyDescent="0.2">
      <c r="A33" s="49" t="s">
        <v>26</v>
      </c>
      <c r="B33" s="74">
        <v>598</v>
      </c>
      <c r="C33" s="60">
        <v>0</v>
      </c>
      <c r="D33" s="60">
        <f t="shared" si="0"/>
        <v>598</v>
      </c>
      <c r="E33" s="60"/>
      <c r="F33" s="60">
        <v>0</v>
      </c>
      <c r="G33" s="60">
        <v>0</v>
      </c>
      <c r="H33" s="60">
        <f t="shared" si="3"/>
        <v>0</v>
      </c>
      <c r="I33" s="60"/>
      <c r="J33" s="61">
        <f t="shared" si="1"/>
        <v>598</v>
      </c>
      <c r="K33" s="62">
        <f t="shared" si="2"/>
        <v>0</v>
      </c>
      <c r="L33" s="61">
        <f t="shared" si="4"/>
        <v>598</v>
      </c>
      <c r="M33" s="61"/>
    </row>
    <row r="34" spans="1:13" ht="14.1" customHeight="1" x14ac:dyDescent="0.2">
      <c r="A34" s="49" t="s">
        <v>27</v>
      </c>
      <c r="B34" s="74">
        <v>666</v>
      </c>
      <c r="C34" s="60">
        <v>0</v>
      </c>
      <c r="D34" s="60">
        <f t="shared" si="0"/>
        <v>666</v>
      </c>
      <c r="E34" s="60"/>
      <c r="F34" s="60">
        <v>0</v>
      </c>
      <c r="G34" s="60">
        <v>0</v>
      </c>
      <c r="H34" s="60">
        <f t="shared" si="3"/>
        <v>0</v>
      </c>
      <c r="I34" s="60"/>
      <c r="J34" s="61">
        <f t="shared" si="1"/>
        <v>666</v>
      </c>
      <c r="K34" s="62">
        <f t="shared" si="2"/>
        <v>0</v>
      </c>
      <c r="L34" s="61">
        <f t="shared" si="4"/>
        <v>666</v>
      </c>
      <c r="M34" s="61"/>
    </row>
    <row r="35" spans="1:13" ht="14.1" customHeight="1" x14ac:dyDescent="0.2">
      <c r="A35" s="49" t="s">
        <v>28</v>
      </c>
      <c r="B35" s="74">
        <v>162</v>
      </c>
      <c r="C35" s="60">
        <v>0</v>
      </c>
      <c r="D35" s="60">
        <f t="shared" si="0"/>
        <v>162</v>
      </c>
      <c r="E35" s="60"/>
      <c r="F35" s="60">
        <v>0</v>
      </c>
      <c r="G35" s="60">
        <v>0</v>
      </c>
      <c r="H35" s="60">
        <f t="shared" si="3"/>
        <v>0</v>
      </c>
      <c r="I35" s="60"/>
      <c r="J35" s="61">
        <f t="shared" si="1"/>
        <v>162</v>
      </c>
      <c r="K35" s="62">
        <f t="shared" si="2"/>
        <v>0</v>
      </c>
      <c r="L35" s="61">
        <f t="shared" si="4"/>
        <v>162</v>
      </c>
      <c r="M35" s="61"/>
    </row>
    <row r="36" spans="1:13" ht="14.1" customHeight="1" x14ac:dyDescent="0.2">
      <c r="A36" s="49" t="s">
        <v>29</v>
      </c>
      <c r="B36" s="74">
        <v>4614</v>
      </c>
      <c r="C36" s="60">
        <v>0</v>
      </c>
      <c r="D36" s="60">
        <f t="shared" si="0"/>
        <v>4614</v>
      </c>
      <c r="E36" s="60"/>
      <c r="F36" s="60">
        <v>0</v>
      </c>
      <c r="G36" s="60">
        <v>0</v>
      </c>
      <c r="H36" s="60">
        <f t="shared" si="3"/>
        <v>0</v>
      </c>
      <c r="I36" s="60"/>
      <c r="J36" s="61">
        <v>4614</v>
      </c>
      <c r="K36" s="62">
        <f t="shared" si="2"/>
        <v>0</v>
      </c>
      <c r="L36" s="61">
        <f t="shared" si="4"/>
        <v>4614</v>
      </c>
      <c r="M36" s="61"/>
    </row>
    <row r="37" spans="1:13" ht="24.95" customHeight="1" x14ac:dyDescent="0.2">
      <c r="A37" s="65" t="s">
        <v>63</v>
      </c>
      <c r="B37" s="66">
        <f>SUM(B9:B12)+SUM(B15:B25)</f>
        <v>80510</v>
      </c>
      <c r="C37" s="66">
        <f>SUM(C9:C12)+SUM(C15:C25)</f>
        <v>5030</v>
      </c>
      <c r="D37" s="66">
        <f>SUM(D9:D12)+SUM(D15:D25)</f>
        <v>85540</v>
      </c>
      <c r="E37" s="66"/>
      <c r="F37" s="66">
        <f>SUM(F9:F12)+SUM(F15:F25)</f>
        <v>72175</v>
      </c>
      <c r="G37" s="66">
        <f>SUM(G9:G12)+SUM(G15:G25)</f>
        <v>771</v>
      </c>
      <c r="H37" s="66">
        <f>SUM(H9:H12)+SUM(H15:H25)</f>
        <v>72946</v>
      </c>
      <c r="I37" s="66"/>
      <c r="J37" s="66">
        <f>SUM(J9:J12)+SUM(J15:J25)</f>
        <v>152685</v>
      </c>
      <c r="K37" s="66">
        <f>SUM(K9:K12)+SUM(K15:K25)</f>
        <v>5801</v>
      </c>
      <c r="L37" s="66">
        <f>SUM(L9:L12)+SUM(L15:L25)</f>
        <v>158486</v>
      </c>
      <c r="M37" s="66"/>
    </row>
    <row r="38" spans="1:13" ht="14.1" customHeight="1" x14ac:dyDescent="0.2">
      <c r="A38" s="49" t="s">
        <v>30</v>
      </c>
      <c r="B38" s="104">
        <f>+B13+SUM(B26:B29)+B35</f>
        <v>21508</v>
      </c>
      <c r="C38" s="104">
        <f>+C13+SUM(C26:C29)+C35</f>
        <v>1873</v>
      </c>
      <c r="D38" s="104">
        <f>+D13+SUM(D26:D29)+D35</f>
        <v>23381</v>
      </c>
      <c r="E38" s="104"/>
      <c r="F38" s="104">
        <f>+F13+SUM(F26:F29)+F35</f>
        <v>4111</v>
      </c>
      <c r="G38" s="104">
        <f>+G13+SUM(G26:G29)+G35</f>
        <v>4</v>
      </c>
      <c r="H38" s="104">
        <f>+H13+SUM(H26:H29)+H35</f>
        <v>4115</v>
      </c>
      <c r="I38" s="104"/>
      <c r="J38" s="104">
        <f>+J13+SUM(J26:J29)+J35</f>
        <v>25619</v>
      </c>
      <c r="K38" s="104">
        <f>+K13+SUM(K26:K29)+K35</f>
        <v>1877</v>
      </c>
      <c r="L38" s="104">
        <f>+L13+SUM(L26:L29)+L35</f>
        <v>27496</v>
      </c>
      <c r="M38" s="61"/>
    </row>
    <row r="39" spans="1:13" ht="14.1" customHeight="1" x14ac:dyDescent="0.2">
      <c r="A39" s="49" t="s">
        <v>31</v>
      </c>
      <c r="B39" s="105">
        <f>+B14+SUM(B30:B34)+B36</f>
        <v>32411</v>
      </c>
      <c r="C39" s="105">
        <f>+C14+SUM(C30:C34)+C36</f>
        <v>2978</v>
      </c>
      <c r="D39" s="105">
        <f>+D14+SUM(D30:D34)+D36</f>
        <v>35389</v>
      </c>
      <c r="E39" s="105"/>
      <c r="F39" s="105">
        <f>+F14+SUM(F30:F34)+F36</f>
        <v>1000</v>
      </c>
      <c r="G39" s="105">
        <f>+G14+SUM(G30:G34)+G36</f>
        <v>48</v>
      </c>
      <c r="H39" s="105">
        <f>+H14+SUM(H30:H34)+H36</f>
        <v>1048</v>
      </c>
      <c r="I39" s="105"/>
      <c r="J39" s="105">
        <f>+J14+SUM(J30:J34)+J36</f>
        <v>33411</v>
      </c>
      <c r="K39" s="105">
        <f>+K14+SUM(K30:K34)+K36</f>
        <v>3026</v>
      </c>
      <c r="L39" s="105">
        <f>+L14+SUM(L30:L34)+L36</f>
        <v>36437</v>
      </c>
      <c r="M39" s="67"/>
    </row>
    <row r="40" spans="1:13" ht="24.95" customHeight="1" x14ac:dyDescent="0.2">
      <c r="A40" s="49" t="s">
        <v>53</v>
      </c>
      <c r="B40" s="68">
        <f t="shared" ref="B40:L40" si="5">SUM(B37:B39)</f>
        <v>134429</v>
      </c>
      <c r="C40" s="68">
        <f t="shared" si="5"/>
        <v>9881</v>
      </c>
      <c r="D40" s="68">
        <f t="shared" si="5"/>
        <v>144310</v>
      </c>
      <c r="E40" s="68"/>
      <c r="F40" s="68">
        <f t="shared" si="5"/>
        <v>77286</v>
      </c>
      <c r="G40" s="68">
        <f t="shared" si="5"/>
        <v>823</v>
      </c>
      <c r="H40" s="68">
        <f t="shared" si="5"/>
        <v>78109</v>
      </c>
      <c r="I40" s="68"/>
      <c r="J40" s="68">
        <f t="shared" si="5"/>
        <v>211715</v>
      </c>
      <c r="K40" s="68">
        <f t="shared" si="5"/>
        <v>10704</v>
      </c>
      <c r="L40" s="68">
        <f t="shared" si="5"/>
        <v>222419</v>
      </c>
      <c r="M40" s="68"/>
    </row>
    <row r="41" spans="1:13" s="8" customFormat="1" ht="12" customHeight="1" x14ac:dyDescent="0.2">
      <c r="A41" s="6"/>
    </row>
    <row r="42" spans="1:13" ht="12.6" customHeight="1" x14ac:dyDescent="0.2">
      <c r="A42" s="6" t="s">
        <v>43</v>
      </c>
      <c r="B42" s="8"/>
      <c r="C42" s="8"/>
      <c r="D42" s="8"/>
      <c r="E42" s="8"/>
      <c r="F42" s="8"/>
      <c r="G42" s="8"/>
    </row>
  </sheetData>
  <mergeCells count="15">
    <mergeCell ref="A1:M1"/>
    <mergeCell ref="A2:M2"/>
    <mergeCell ref="A4:A8"/>
    <mergeCell ref="B4:D5"/>
    <mergeCell ref="F4:H5"/>
    <mergeCell ref="J4:L5"/>
    <mergeCell ref="B6:B8"/>
    <mergeCell ref="C6:C8"/>
    <mergeCell ref="D6:D8"/>
    <mergeCell ref="F6:F8"/>
    <mergeCell ref="G6:G8"/>
    <mergeCell ref="H6:H8"/>
    <mergeCell ref="J6:J8"/>
    <mergeCell ref="K6:K8"/>
    <mergeCell ref="L6:L8"/>
  </mergeCells>
  <pageMargins left="0.74803149606299213" right="0.74803149606299213" top="0.59055118110236227" bottom="0.39370078740157483" header="0.11811023622047245" footer="0.31496062992125984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zoomScaleNormal="100" zoomScaleSheetLayoutView="100" workbookViewId="0">
      <selection activeCell="G46" sqref="G46"/>
    </sheetView>
  </sheetViews>
  <sheetFormatPr defaultRowHeight="12.6" customHeight="1" x14ac:dyDescent="0.2"/>
  <cols>
    <col min="1" max="1" width="23.7109375" style="3" customWidth="1"/>
    <col min="2" max="4" width="12.7109375" style="3" customWidth="1"/>
    <col min="5" max="5" width="1.28515625" style="3" customWidth="1"/>
    <col min="6" max="8" width="12.7109375" style="3" customWidth="1"/>
    <col min="9" max="9" width="1.28515625" style="3" customWidth="1"/>
    <col min="10" max="12" width="12.7109375" style="3" customWidth="1"/>
    <col min="13" max="13" width="1.28515625" style="3" customWidth="1"/>
    <col min="14" max="16" width="12.7109375" style="3" customWidth="1"/>
    <col min="17" max="17" width="1.28515625" style="3" customWidth="1"/>
    <col min="18" max="16384" width="9.140625" style="3"/>
  </cols>
  <sheetData>
    <row r="1" spans="1:17" ht="12.6" customHeight="1" x14ac:dyDescent="0.2">
      <c r="A1" s="115" t="s">
        <v>73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</row>
    <row r="2" spans="1:17" s="1" customFormat="1" ht="12.6" customHeight="1" x14ac:dyDescent="0.2">
      <c r="A2" s="116" t="s">
        <v>74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</row>
    <row r="4" spans="1:17" ht="12.6" customHeight="1" x14ac:dyDescent="0.2">
      <c r="A4" s="114" t="s">
        <v>44</v>
      </c>
      <c r="B4" s="114" t="s">
        <v>45</v>
      </c>
      <c r="C4" s="117"/>
      <c r="D4" s="117"/>
      <c r="E4" s="57"/>
      <c r="F4" s="114" t="s">
        <v>46</v>
      </c>
      <c r="G4" s="117"/>
      <c r="H4" s="117"/>
      <c r="I4" s="57"/>
      <c r="J4" s="114" t="s">
        <v>47</v>
      </c>
      <c r="K4" s="117"/>
      <c r="L4" s="117"/>
      <c r="M4" s="57"/>
      <c r="N4" s="114" t="s">
        <v>48</v>
      </c>
      <c r="O4" s="114"/>
      <c r="P4" s="114"/>
      <c r="Q4" s="58"/>
    </row>
    <row r="5" spans="1:17" ht="12.6" customHeight="1" x14ac:dyDescent="0.2">
      <c r="A5" s="114"/>
      <c r="B5" s="117"/>
      <c r="C5" s="117"/>
      <c r="D5" s="117"/>
      <c r="E5" s="57"/>
      <c r="F5" s="117"/>
      <c r="G5" s="117"/>
      <c r="H5" s="117"/>
      <c r="I5" s="57"/>
      <c r="J5" s="117"/>
      <c r="K5" s="117"/>
      <c r="L5" s="117"/>
      <c r="M5" s="57"/>
      <c r="N5" s="114"/>
      <c r="O5" s="114"/>
      <c r="P5" s="114"/>
      <c r="Q5" s="58"/>
    </row>
    <row r="6" spans="1:17" ht="12.6" customHeight="1" x14ac:dyDescent="0.2">
      <c r="A6" s="114"/>
      <c r="B6" s="113" t="s">
        <v>49</v>
      </c>
      <c r="C6" s="113" t="s">
        <v>50</v>
      </c>
      <c r="D6" s="113" t="s">
        <v>51</v>
      </c>
      <c r="E6" s="58"/>
      <c r="F6" s="113" t="s">
        <v>49</v>
      </c>
      <c r="G6" s="113" t="s">
        <v>50</v>
      </c>
      <c r="H6" s="113" t="s">
        <v>51</v>
      </c>
      <c r="I6" s="58"/>
      <c r="J6" s="113" t="s">
        <v>49</v>
      </c>
      <c r="K6" s="113" t="s">
        <v>50</v>
      </c>
      <c r="L6" s="113" t="s">
        <v>51</v>
      </c>
      <c r="M6" s="58"/>
      <c r="N6" s="113" t="s">
        <v>49</v>
      </c>
      <c r="O6" s="113" t="s">
        <v>50</v>
      </c>
      <c r="P6" s="113" t="s">
        <v>51</v>
      </c>
      <c r="Q6" s="58"/>
    </row>
    <row r="7" spans="1:17" ht="12.6" customHeight="1" x14ac:dyDescent="0.2">
      <c r="A7" s="114"/>
      <c r="B7" s="114"/>
      <c r="C7" s="114"/>
      <c r="D7" s="114"/>
      <c r="E7" s="58"/>
      <c r="F7" s="114"/>
      <c r="G7" s="114"/>
      <c r="H7" s="114"/>
      <c r="I7" s="58"/>
      <c r="J7" s="114"/>
      <c r="K7" s="114"/>
      <c r="L7" s="114"/>
      <c r="M7" s="58"/>
      <c r="N7" s="114"/>
      <c r="O7" s="114"/>
      <c r="P7" s="114"/>
      <c r="Q7" s="58"/>
    </row>
    <row r="8" spans="1:17" ht="12.6" customHeight="1" x14ac:dyDescent="0.2">
      <c r="A8" s="114"/>
      <c r="B8" s="114"/>
      <c r="C8" s="114"/>
      <c r="D8" s="114"/>
      <c r="E8" s="58"/>
      <c r="F8" s="114"/>
      <c r="G8" s="114"/>
      <c r="H8" s="114"/>
      <c r="I8" s="58"/>
      <c r="J8" s="114"/>
      <c r="K8" s="114"/>
      <c r="L8" s="114"/>
      <c r="M8" s="58"/>
      <c r="N8" s="114"/>
      <c r="O8" s="114"/>
      <c r="P8" s="114"/>
      <c r="Q8" s="58"/>
    </row>
    <row r="9" spans="1:17" ht="13.5" customHeight="1" x14ac:dyDescent="0.2">
      <c r="A9" s="49" t="s">
        <v>2</v>
      </c>
      <c r="B9" s="59">
        <v>621843</v>
      </c>
      <c r="C9" s="59">
        <v>607695</v>
      </c>
      <c r="D9" s="60">
        <f>C9+B9</f>
        <v>1229538</v>
      </c>
      <c r="E9" s="60">
        <v>4253553</v>
      </c>
      <c r="F9" s="59">
        <v>2003658</v>
      </c>
      <c r="G9" s="59">
        <v>2024822</v>
      </c>
      <c r="H9" s="60">
        <f>G9+F9</f>
        <v>4028480</v>
      </c>
      <c r="I9" s="60">
        <v>5932159</v>
      </c>
      <c r="J9" s="61">
        <f>B9+F9</f>
        <v>2625501</v>
      </c>
      <c r="K9" s="62">
        <f>C9+G9</f>
        <v>2632517</v>
      </c>
      <c r="L9" s="61">
        <f>K9+J9</f>
        <v>5258018</v>
      </c>
      <c r="M9" s="61">
        <v>74191</v>
      </c>
      <c r="N9" s="60">
        <v>0</v>
      </c>
      <c r="O9" s="60">
        <v>59418</v>
      </c>
      <c r="P9" s="63">
        <f>O9+N9</f>
        <v>59418</v>
      </c>
      <c r="Q9" s="63"/>
    </row>
    <row r="10" spans="1:17" ht="13.5" customHeight="1" x14ac:dyDescent="0.2">
      <c r="A10" s="49" t="s">
        <v>32</v>
      </c>
      <c r="B10" s="59">
        <v>1184195</v>
      </c>
      <c r="C10" s="59">
        <v>1138967</v>
      </c>
      <c r="D10" s="60">
        <f>C10+B10</f>
        <v>2323162</v>
      </c>
      <c r="E10" s="60"/>
      <c r="F10" s="59">
        <v>2391692</v>
      </c>
      <c r="G10" s="59">
        <v>2478090</v>
      </c>
      <c r="H10" s="60">
        <f>G10+F10</f>
        <v>4869782</v>
      </c>
      <c r="I10" s="60"/>
      <c r="J10" s="61">
        <f t="shared" ref="J10:K36" si="0">B10+F10</f>
        <v>3575887</v>
      </c>
      <c r="K10" s="62">
        <f t="shared" si="0"/>
        <v>3617057</v>
      </c>
      <c r="L10" s="61">
        <f>K10+J10</f>
        <v>7192944</v>
      </c>
      <c r="M10" s="61"/>
      <c r="N10" s="60">
        <v>0</v>
      </c>
      <c r="O10" s="60">
        <v>0</v>
      </c>
      <c r="P10" s="63">
        <f>O10+N10</f>
        <v>0</v>
      </c>
      <c r="Q10" s="63"/>
    </row>
    <row r="11" spans="1:17" ht="13.5" customHeight="1" x14ac:dyDescent="0.2">
      <c r="A11" s="49" t="s">
        <v>5</v>
      </c>
      <c r="B11" s="59">
        <v>454829</v>
      </c>
      <c r="C11" s="59">
        <v>468514</v>
      </c>
      <c r="D11" s="60">
        <f t="shared" ref="D11:D36" si="1">C11+B11</f>
        <v>923343</v>
      </c>
      <c r="E11" s="60">
        <v>293594</v>
      </c>
      <c r="F11" s="59">
        <v>335087</v>
      </c>
      <c r="G11" s="59">
        <v>337021</v>
      </c>
      <c r="H11" s="60">
        <f t="shared" ref="H11:H36" si="2">G11+F11</f>
        <v>672108</v>
      </c>
      <c r="I11" s="60">
        <v>750817</v>
      </c>
      <c r="J11" s="61">
        <f t="shared" si="0"/>
        <v>789916</v>
      </c>
      <c r="K11" s="62">
        <f t="shared" si="0"/>
        <v>805535</v>
      </c>
      <c r="L11" s="61">
        <f t="shared" ref="L11:L36" si="3">K11+J11</f>
        <v>1595451</v>
      </c>
      <c r="M11" s="61">
        <v>1037</v>
      </c>
      <c r="N11" s="60">
        <v>489</v>
      </c>
      <c r="O11" s="60">
        <v>962</v>
      </c>
      <c r="P11" s="63">
        <f t="shared" ref="P11:P36" si="4">O11+N11</f>
        <v>1451</v>
      </c>
      <c r="Q11" s="63"/>
    </row>
    <row r="12" spans="1:17" ht="13.5" customHeight="1" x14ac:dyDescent="0.2">
      <c r="A12" s="49" t="s">
        <v>6</v>
      </c>
      <c r="B12" s="59">
        <v>577892</v>
      </c>
      <c r="C12" s="59">
        <v>596150</v>
      </c>
      <c r="D12" s="60">
        <f t="shared" si="1"/>
        <v>1174042</v>
      </c>
      <c r="E12" s="60">
        <v>195577</v>
      </c>
      <c r="F12" s="59">
        <v>254435</v>
      </c>
      <c r="G12" s="59">
        <v>255680</v>
      </c>
      <c r="H12" s="60">
        <f t="shared" si="2"/>
        <v>510115</v>
      </c>
      <c r="I12" s="60">
        <v>808298</v>
      </c>
      <c r="J12" s="61">
        <f t="shared" si="0"/>
        <v>832327</v>
      </c>
      <c r="K12" s="62">
        <f t="shared" si="0"/>
        <v>851830</v>
      </c>
      <c r="L12" s="61">
        <f t="shared" si="3"/>
        <v>1684157</v>
      </c>
      <c r="M12" s="61">
        <v>1640</v>
      </c>
      <c r="N12" s="60">
        <v>115</v>
      </c>
      <c r="O12" s="60">
        <v>0</v>
      </c>
      <c r="P12" s="63">
        <f t="shared" si="4"/>
        <v>115</v>
      </c>
      <c r="Q12" s="63"/>
    </row>
    <row r="13" spans="1:17" ht="13.5" customHeight="1" x14ac:dyDescent="0.2">
      <c r="A13" s="49" t="s">
        <v>7</v>
      </c>
      <c r="B13" s="60">
        <v>527544</v>
      </c>
      <c r="C13" s="60">
        <v>534471</v>
      </c>
      <c r="D13" s="60">
        <f t="shared" si="1"/>
        <v>1062015</v>
      </c>
      <c r="E13" s="60">
        <v>35335</v>
      </c>
      <c r="F13" s="59">
        <v>32867</v>
      </c>
      <c r="G13" s="59">
        <v>36301</v>
      </c>
      <c r="H13" s="60">
        <f t="shared" si="2"/>
        <v>69168</v>
      </c>
      <c r="I13" s="60">
        <v>568806</v>
      </c>
      <c r="J13" s="61">
        <f t="shared" si="0"/>
        <v>560411</v>
      </c>
      <c r="K13" s="62">
        <f t="shared" si="0"/>
        <v>570772</v>
      </c>
      <c r="L13" s="61">
        <f t="shared" si="3"/>
        <v>1131183</v>
      </c>
      <c r="M13" s="61">
        <v>4324</v>
      </c>
      <c r="N13" s="60">
        <v>938</v>
      </c>
      <c r="O13" s="60">
        <v>1069</v>
      </c>
      <c r="P13" s="63">
        <f t="shared" si="4"/>
        <v>2007</v>
      </c>
      <c r="Q13" s="63"/>
    </row>
    <row r="14" spans="1:17" ht="13.5" customHeight="1" x14ac:dyDescent="0.2">
      <c r="A14" s="49" t="s">
        <v>8</v>
      </c>
      <c r="B14" s="59">
        <v>295509</v>
      </c>
      <c r="C14" s="59">
        <v>306637</v>
      </c>
      <c r="D14" s="60">
        <f t="shared" si="1"/>
        <v>602146</v>
      </c>
      <c r="E14" s="60">
        <v>20364</v>
      </c>
      <c r="F14" s="59">
        <v>30016</v>
      </c>
      <c r="G14" s="59">
        <v>30965</v>
      </c>
      <c r="H14" s="60">
        <f t="shared" si="2"/>
        <v>60981</v>
      </c>
      <c r="I14" s="60">
        <v>298750</v>
      </c>
      <c r="J14" s="61">
        <f t="shared" si="0"/>
        <v>325525</v>
      </c>
      <c r="K14" s="62">
        <f t="shared" si="0"/>
        <v>337602</v>
      </c>
      <c r="L14" s="61">
        <f t="shared" si="3"/>
        <v>663127</v>
      </c>
      <c r="M14" s="61">
        <v>0</v>
      </c>
      <c r="N14" s="60">
        <v>0</v>
      </c>
      <c r="O14" s="60">
        <v>0</v>
      </c>
      <c r="P14" s="63">
        <f t="shared" si="4"/>
        <v>0</v>
      </c>
      <c r="Q14" s="63"/>
    </row>
    <row r="15" spans="1:17" ht="13.5" customHeight="1" x14ac:dyDescent="0.2">
      <c r="A15" s="49" t="s">
        <v>9</v>
      </c>
      <c r="B15" s="59">
        <v>288703</v>
      </c>
      <c r="C15" s="59">
        <v>298040</v>
      </c>
      <c r="D15" s="60">
        <f t="shared" si="1"/>
        <v>586743</v>
      </c>
      <c r="E15" s="60">
        <v>20364</v>
      </c>
      <c r="F15" s="59">
        <v>45954</v>
      </c>
      <c r="G15" s="59">
        <v>43613</v>
      </c>
      <c r="H15" s="60">
        <f t="shared" si="2"/>
        <v>89567</v>
      </c>
      <c r="I15" s="60">
        <v>298750</v>
      </c>
      <c r="J15" s="61">
        <f t="shared" si="0"/>
        <v>334657</v>
      </c>
      <c r="K15" s="62">
        <f t="shared" si="0"/>
        <v>341653</v>
      </c>
      <c r="L15" s="61">
        <f t="shared" si="3"/>
        <v>676310</v>
      </c>
      <c r="M15" s="61">
        <v>0</v>
      </c>
      <c r="N15" s="60">
        <v>0</v>
      </c>
      <c r="O15" s="60">
        <v>0</v>
      </c>
      <c r="P15" s="63">
        <f t="shared" si="4"/>
        <v>0</v>
      </c>
      <c r="Q15" s="63"/>
    </row>
    <row r="16" spans="1:17" ht="13.5" customHeight="1" x14ac:dyDescent="0.2">
      <c r="A16" s="49" t="s">
        <v>10</v>
      </c>
      <c r="B16" s="59">
        <v>240290</v>
      </c>
      <c r="C16" s="59">
        <v>246241</v>
      </c>
      <c r="D16" s="60">
        <f t="shared" si="1"/>
        <v>486531</v>
      </c>
      <c r="E16" s="60">
        <v>0</v>
      </c>
      <c r="F16" s="60">
        <v>0</v>
      </c>
      <c r="G16" s="60">
        <v>0</v>
      </c>
      <c r="H16" s="60">
        <f t="shared" si="2"/>
        <v>0</v>
      </c>
      <c r="I16" s="60">
        <v>240717</v>
      </c>
      <c r="J16" s="61">
        <f t="shared" si="0"/>
        <v>240290</v>
      </c>
      <c r="K16" s="62">
        <f t="shared" si="0"/>
        <v>246241</v>
      </c>
      <c r="L16" s="61">
        <f t="shared" si="3"/>
        <v>486531</v>
      </c>
      <c r="M16" s="61">
        <v>0</v>
      </c>
      <c r="N16" s="60">
        <v>0</v>
      </c>
      <c r="O16" s="60">
        <v>0</v>
      </c>
      <c r="P16" s="63">
        <f t="shared" si="4"/>
        <v>0</v>
      </c>
      <c r="Q16" s="63"/>
    </row>
    <row r="17" spans="1:17" ht="13.5" customHeight="1" x14ac:dyDescent="0.2">
      <c r="A17" s="49" t="s">
        <v>11</v>
      </c>
      <c r="B17" s="59">
        <v>7341</v>
      </c>
      <c r="C17" s="59">
        <v>6877</v>
      </c>
      <c r="D17" s="60">
        <f t="shared" si="1"/>
        <v>14218</v>
      </c>
      <c r="E17" s="60">
        <v>10967</v>
      </c>
      <c r="F17" s="59">
        <v>29372</v>
      </c>
      <c r="G17" s="59">
        <v>29591</v>
      </c>
      <c r="H17" s="60">
        <f t="shared" si="2"/>
        <v>58963</v>
      </c>
      <c r="I17" s="60">
        <v>19198</v>
      </c>
      <c r="J17" s="61">
        <f t="shared" si="0"/>
        <v>36713</v>
      </c>
      <c r="K17" s="62">
        <f t="shared" si="0"/>
        <v>36468</v>
      </c>
      <c r="L17" s="61">
        <f t="shared" si="3"/>
        <v>73181</v>
      </c>
      <c r="M17" s="61">
        <v>0</v>
      </c>
      <c r="N17" s="60">
        <v>0</v>
      </c>
      <c r="O17" s="60">
        <v>0</v>
      </c>
      <c r="P17" s="63">
        <f t="shared" si="4"/>
        <v>0</v>
      </c>
      <c r="Q17" s="63"/>
    </row>
    <row r="18" spans="1:17" ht="13.5" customHeight="1" x14ac:dyDescent="0.2">
      <c r="A18" s="49" t="s">
        <v>12</v>
      </c>
      <c r="B18" s="60">
        <v>99054</v>
      </c>
      <c r="C18" s="60">
        <v>100652</v>
      </c>
      <c r="D18" s="60">
        <f t="shared" si="1"/>
        <v>199706</v>
      </c>
      <c r="E18" s="60">
        <v>110</v>
      </c>
      <c r="F18" s="59">
        <v>0</v>
      </c>
      <c r="G18" s="59">
        <v>0</v>
      </c>
      <c r="H18" s="60">
        <f t="shared" si="2"/>
        <v>0</v>
      </c>
      <c r="I18" s="60">
        <v>95502</v>
      </c>
      <c r="J18" s="61">
        <f t="shared" si="0"/>
        <v>99054</v>
      </c>
      <c r="K18" s="62">
        <f t="shared" si="0"/>
        <v>100652</v>
      </c>
      <c r="L18" s="61">
        <f t="shared" si="3"/>
        <v>199706</v>
      </c>
      <c r="M18" s="61">
        <v>0</v>
      </c>
      <c r="N18" s="60">
        <v>0</v>
      </c>
      <c r="O18" s="60">
        <v>0</v>
      </c>
      <c r="P18" s="63">
        <f t="shared" si="4"/>
        <v>0</v>
      </c>
      <c r="Q18" s="63"/>
    </row>
    <row r="19" spans="1:17" ht="13.5" customHeight="1" x14ac:dyDescent="0.2">
      <c r="A19" s="49" t="s">
        <v>13</v>
      </c>
      <c r="B19" s="59">
        <v>94252</v>
      </c>
      <c r="C19" s="59">
        <v>96318</v>
      </c>
      <c r="D19" s="60">
        <f t="shared" si="1"/>
        <v>190570</v>
      </c>
      <c r="E19" s="60">
        <v>0</v>
      </c>
      <c r="F19" s="60">
        <v>77</v>
      </c>
      <c r="G19" s="59">
        <v>77</v>
      </c>
      <c r="H19" s="60">
        <f t="shared" si="2"/>
        <v>154</v>
      </c>
      <c r="I19" s="60">
        <v>87673</v>
      </c>
      <c r="J19" s="61">
        <f t="shared" si="0"/>
        <v>94329</v>
      </c>
      <c r="K19" s="62">
        <f t="shared" si="0"/>
        <v>96395</v>
      </c>
      <c r="L19" s="61">
        <f t="shared" si="3"/>
        <v>190724</v>
      </c>
      <c r="M19" s="61">
        <v>0</v>
      </c>
      <c r="N19" s="60">
        <v>0</v>
      </c>
      <c r="O19" s="60">
        <v>0</v>
      </c>
      <c r="P19" s="63">
        <f t="shared" si="4"/>
        <v>0</v>
      </c>
      <c r="Q19" s="63"/>
    </row>
    <row r="20" spans="1:17" ht="13.5" customHeight="1" x14ac:dyDescent="0.2">
      <c r="A20" s="64" t="s">
        <v>14</v>
      </c>
      <c r="B20" s="59">
        <v>2557</v>
      </c>
      <c r="C20" s="59">
        <v>2565</v>
      </c>
      <c r="D20" s="60">
        <f t="shared" si="1"/>
        <v>5122</v>
      </c>
      <c r="E20" s="60">
        <v>3425</v>
      </c>
      <c r="F20" s="60">
        <v>3027</v>
      </c>
      <c r="G20" s="59">
        <v>2763</v>
      </c>
      <c r="H20" s="60">
        <f t="shared" si="2"/>
        <v>5790</v>
      </c>
      <c r="I20" s="60">
        <v>10244</v>
      </c>
      <c r="J20" s="61">
        <f t="shared" si="0"/>
        <v>5584</v>
      </c>
      <c r="K20" s="62">
        <f t="shared" si="0"/>
        <v>5328</v>
      </c>
      <c r="L20" s="61">
        <f t="shared" si="3"/>
        <v>10912</v>
      </c>
      <c r="M20" s="61">
        <v>0</v>
      </c>
      <c r="N20" s="60">
        <v>0</v>
      </c>
      <c r="O20" s="60">
        <v>0</v>
      </c>
      <c r="P20" s="63">
        <f t="shared" si="4"/>
        <v>0</v>
      </c>
      <c r="Q20" s="63"/>
    </row>
    <row r="21" spans="1:17" ht="13.5" customHeight="1" x14ac:dyDescent="0.2">
      <c r="A21" s="49" t="s">
        <v>4</v>
      </c>
      <c r="B21" s="60">
        <v>340047</v>
      </c>
      <c r="C21" s="60">
        <v>334022</v>
      </c>
      <c r="D21" s="60">
        <f t="shared" si="1"/>
        <v>674069</v>
      </c>
      <c r="E21" s="60">
        <v>42536</v>
      </c>
      <c r="F21" s="59">
        <v>36711</v>
      </c>
      <c r="G21" s="59">
        <v>36480</v>
      </c>
      <c r="H21" s="60">
        <f t="shared" si="2"/>
        <v>73191</v>
      </c>
      <c r="I21" s="60">
        <v>369514</v>
      </c>
      <c r="J21" s="61">
        <f t="shared" si="0"/>
        <v>376758</v>
      </c>
      <c r="K21" s="62">
        <f t="shared" si="0"/>
        <v>370502</v>
      </c>
      <c r="L21" s="61">
        <f t="shared" si="3"/>
        <v>747260</v>
      </c>
      <c r="M21" s="61">
        <v>0</v>
      </c>
      <c r="N21" s="60">
        <v>0</v>
      </c>
      <c r="O21" s="60">
        <v>0</v>
      </c>
      <c r="P21" s="63">
        <f t="shared" si="4"/>
        <v>0</v>
      </c>
      <c r="Q21" s="63"/>
    </row>
    <row r="22" spans="1:17" ht="13.5" customHeight="1" x14ac:dyDescent="0.2">
      <c r="A22" s="64" t="s">
        <v>15</v>
      </c>
      <c r="B22" s="59">
        <v>24813</v>
      </c>
      <c r="C22" s="59">
        <v>24573</v>
      </c>
      <c r="D22" s="60">
        <f t="shared" si="1"/>
        <v>49386</v>
      </c>
      <c r="E22" s="60">
        <v>4561</v>
      </c>
      <c r="F22" s="59">
        <v>4391</v>
      </c>
      <c r="G22" s="59">
        <v>4669</v>
      </c>
      <c r="H22" s="60">
        <f t="shared" si="2"/>
        <v>9060</v>
      </c>
      <c r="I22" s="60">
        <v>38290</v>
      </c>
      <c r="J22" s="61">
        <f t="shared" si="0"/>
        <v>29204</v>
      </c>
      <c r="K22" s="62">
        <f t="shared" si="0"/>
        <v>29242</v>
      </c>
      <c r="L22" s="61">
        <f t="shared" si="3"/>
        <v>58446</v>
      </c>
      <c r="M22" s="61">
        <v>0</v>
      </c>
      <c r="N22" s="60">
        <v>0</v>
      </c>
      <c r="O22" s="60">
        <v>0</v>
      </c>
      <c r="P22" s="63">
        <f t="shared" si="4"/>
        <v>0</v>
      </c>
      <c r="Q22" s="63"/>
    </row>
    <row r="23" spans="1:17" ht="13.5" customHeight="1" x14ac:dyDescent="0.2">
      <c r="A23" s="49" t="s">
        <v>16</v>
      </c>
      <c r="B23" s="59">
        <v>0</v>
      </c>
      <c r="C23" s="59">
        <v>0</v>
      </c>
      <c r="D23" s="60">
        <f t="shared" si="1"/>
        <v>0</v>
      </c>
      <c r="E23" s="60">
        <v>0</v>
      </c>
      <c r="F23" s="59">
        <v>0</v>
      </c>
      <c r="G23" s="59">
        <v>0</v>
      </c>
      <c r="H23" s="60">
        <f t="shared" si="2"/>
        <v>0</v>
      </c>
      <c r="I23" s="60">
        <v>0</v>
      </c>
      <c r="J23" s="61">
        <f t="shared" si="0"/>
        <v>0</v>
      </c>
      <c r="K23" s="62">
        <f t="shared" si="0"/>
        <v>0</v>
      </c>
      <c r="L23" s="61">
        <f t="shared" si="3"/>
        <v>0</v>
      </c>
      <c r="M23" s="61">
        <v>0</v>
      </c>
      <c r="N23" s="60">
        <v>0</v>
      </c>
      <c r="O23" s="60">
        <v>0</v>
      </c>
      <c r="P23" s="63">
        <f t="shared" si="4"/>
        <v>0</v>
      </c>
      <c r="Q23" s="63"/>
    </row>
    <row r="24" spans="1:17" ht="13.5" customHeight="1" x14ac:dyDescent="0.2">
      <c r="A24" s="49" t="s">
        <v>17</v>
      </c>
      <c r="B24" s="59">
        <v>0</v>
      </c>
      <c r="C24" s="59">
        <v>0</v>
      </c>
      <c r="D24" s="60">
        <f t="shared" si="1"/>
        <v>0</v>
      </c>
      <c r="E24" s="60">
        <v>0</v>
      </c>
      <c r="F24" s="59">
        <v>0</v>
      </c>
      <c r="G24" s="59">
        <v>0</v>
      </c>
      <c r="H24" s="60">
        <f t="shared" si="2"/>
        <v>0</v>
      </c>
      <c r="I24" s="60">
        <v>0</v>
      </c>
      <c r="J24" s="61">
        <f t="shared" si="0"/>
        <v>0</v>
      </c>
      <c r="K24" s="62">
        <f t="shared" si="0"/>
        <v>0</v>
      </c>
      <c r="L24" s="61">
        <f t="shared" si="3"/>
        <v>0</v>
      </c>
      <c r="M24" s="61">
        <v>0</v>
      </c>
      <c r="N24" s="60">
        <v>0</v>
      </c>
      <c r="O24" s="60">
        <v>0</v>
      </c>
      <c r="P24" s="63">
        <f t="shared" si="4"/>
        <v>0</v>
      </c>
      <c r="Q24" s="63"/>
    </row>
    <row r="25" spans="1:17" ht="13.5" customHeight="1" x14ac:dyDescent="0.2">
      <c r="A25" s="49" t="s">
        <v>18</v>
      </c>
      <c r="B25" s="59">
        <v>0</v>
      </c>
      <c r="C25" s="59">
        <v>0</v>
      </c>
      <c r="D25" s="60">
        <f t="shared" si="1"/>
        <v>0</v>
      </c>
      <c r="E25" s="60">
        <v>0</v>
      </c>
      <c r="F25" s="60">
        <v>0</v>
      </c>
      <c r="G25" s="60">
        <v>0</v>
      </c>
      <c r="H25" s="60">
        <f t="shared" si="2"/>
        <v>0</v>
      </c>
      <c r="I25" s="60">
        <v>0</v>
      </c>
      <c r="J25" s="61">
        <f t="shared" si="0"/>
        <v>0</v>
      </c>
      <c r="K25" s="62">
        <f t="shared" si="0"/>
        <v>0</v>
      </c>
      <c r="L25" s="61">
        <f t="shared" si="3"/>
        <v>0</v>
      </c>
      <c r="M25" s="61">
        <v>0</v>
      </c>
      <c r="N25" s="60">
        <v>0</v>
      </c>
      <c r="O25" s="60">
        <v>0</v>
      </c>
      <c r="P25" s="63">
        <f t="shared" si="4"/>
        <v>0</v>
      </c>
      <c r="Q25" s="63"/>
    </row>
    <row r="26" spans="1:17" ht="13.5" customHeight="1" x14ac:dyDescent="0.2">
      <c r="A26" s="49" t="s">
        <v>19</v>
      </c>
      <c r="B26" s="59">
        <v>67107</v>
      </c>
      <c r="C26" s="59">
        <v>64834</v>
      </c>
      <c r="D26" s="60">
        <f t="shared" si="1"/>
        <v>131941</v>
      </c>
      <c r="E26" s="60">
        <v>0</v>
      </c>
      <c r="F26" s="59">
        <v>4</v>
      </c>
      <c r="G26" s="59">
        <v>5</v>
      </c>
      <c r="H26" s="60">
        <f t="shared" si="2"/>
        <v>9</v>
      </c>
      <c r="I26" s="60">
        <v>80245</v>
      </c>
      <c r="J26" s="61">
        <f t="shared" si="0"/>
        <v>67111</v>
      </c>
      <c r="K26" s="62">
        <f t="shared" si="0"/>
        <v>64839</v>
      </c>
      <c r="L26" s="61">
        <f t="shared" si="3"/>
        <v>131950</v>
      </c>
      <c r="M26" s="61">
        <v>12151</v>
      </c>
      <c r="N26" s="60">
        <v>6037</v>
      </c>
      <c r="O26" s="60">
        <v>0</v>
      </c>
      <c r="P26" s="63">
        <f t="shared" si="4"/>
        <v>6037</v>
      </c>
      <c r="Q26" s="63"/>
    </row>
    <row r="27" spans="1:17" ht="13.5" customHeight="1" x14ac:dyDescent="0.2">
      <c r="A27" s="49" t="s">
        <v>20</v>
      </c>
      <c r="B27" s="59">
        <v>16393</v>
      </c>
      <c r="C27" s="59">
        <v>16667</v>
      </c>
      <c r="D27" s="60">
        <f t="shared" si="1"/>
        <v>33060</v>
      </c>
      <c r="E27" s="60">
        <v>18</v>
      </c>
      <c r="F27" s="60">
        <v>0</v>
      </c>
      <c r="G27" s="60">
        <v>0</v>
      </c>
      <c r="H27" s="60">
        <f t="shared" si="2"/>
        <v>0</v>
      </c>
      <c r="I27" s="60">
        <v>18659</v>
      </c>
      <c r="J27" s="61">
        <f t="shared" si="0"/>
        <v>16393</v>
      </c>
      <c r="K27" s="62">
        <f t="shared" si="0"/>
        <v>16667</v>
      </c>
      <c r="L27" s="61">
        <f t="shared" si="3"/>
        <v>33060</v>
      </c>
      <c r="M27" s="61">
        <v>0</v>
      </c>
      <c r="N27" s="60">
        <v>0</v>
      </c>
      <c r="O27" s="60">
        <v>0</v>
      </c>
      <c r="P27" s="63">
        <f t="shared" si="4"/>
        <v>0</v>
      </c>
      <c r="Q27" s="63"/>
    </row>
    <row r="28" spans="1:17" ht="13.5" customHeight="1" x14ac:dyDescent="0.2">
      <c r="A28" s="49" t="s">
        <v>21</v>
      </c>
      <c r="B28" s="59">
        <v>101689</v>
      </c>
      <c r="C28" s="59">
        <v>103203</v>
      </c>
      <c r="D28" s="60">
        <f t="shared" si="1"/>
        <v>204892</v>
      </c>
      <c r="E28" s="60">
        <v>2</v>
      </c>
      <c r="F28" s="60">
        <v>9</v>
      </c>
      <c r="G28" s="60">
        <v>9</v>
      </c>
      <c r="H28" s="60">
        <f t="shared" si="2"/>
        <v>18</v>
      </c>
      <c r="I28" s="60">
        <v>103772</v>
      </c>
      <c r="J28" s="61">
        <f t="shared" si="0"/>
        <v>101698</v>
      </c>
      <c r="K28" s="62">
        <f t="shared" si="0"/>
        <v>103212</v>
      </c>
      <c r="L28" s="61">
        <f t="shared" si="3"/>
        <v>204910</v>
      </c>
      <c r="M28" s="61">
        <v>4590</v>
      </c>
      <c r="N28" s="60">
        <v>4722</v>
      </c>
      <c r="O28" s="60">
        <v>0</v>
      </c>
      <c r="P28" s="63">
        <f t="shared" si="4"/>
        <v>4722</v>
      </c>
      <c r="Q28" s="63"/>
    </row>
    <row r="29" spans="1:17" ht="13.5" customHeight="1" x14ac:dyDescent="0.2">
      <c r="A29" s="49" t="s">
        <v>22</v>
      </c>
      <c r="B29" s="59">
        <v>146396</v>
      </c>
      <c r="C29" s="59">
        <v>146942</v>
      </c>
      <c r="D29" s="60">
        <f t="shared" si="1"/>
        <v>293338</v>
      </c>
      <c r="E29" s="60">
        <v>2937</v>
      </c>
      <c r="F29" s="60">
        <v>1504</v>
      </c>
      <c r="G29" s="60">
        <v>2196</v>
      </c>
      <c r="H29" s="60">
        <f t="shared" si="2"/>
        <v>3700</v>
      </c>
      <c r="I29" s="60">
        <v>145448</v>
      </c>
      <c r="J29" s="61">
        <f t="shared" si="0"/>
        <v>147900</v>
      </c>
      <c r="K29" s="62">
        <f t="shared" si="0"/>
        <v>149138</v>
      </c>
      <c r="L29" s="61">
        <f t="shared" si="3"/>
        <v>297038</v>
      </c>
      <c r="M29" s="61">
        <v>0</v>
      </c>
      <c r="N29" s="60">
        <v>0</v>
      </c>
      <c r="O29" s="60">
        <v>0</v>
      </c>
      <c r="P29" s="63">
        <f t="shared" si="4"/>
        <v>0</v>
      </c>
      <c r="Q29" s="63"/>
    </row>
    <row r="30" spans="1:17" ht="13.5" customHeight="1" x14ac:dyDescent="0.2">
      <c r="A30" s="49" t="s">
        <v>23</v>
      </c>
      <c r="B30" s="59">
        <v>90820</v>
      </c>
      <c r="C30" s="59">
        <v>92186</v>
      </c>
      <c r="D30" s="60">
        <f t="shared" si="1"/>
        <v>183006</v>
      </c>
      <c r="E30" s="60">
        <v>0</v>
      </c>
      <c r="F30" s="59">
        <v>0</v>
      </c>
      <c r="G30" s="59">
        <v>0</v>
      </c>
      <c r="H30" s="60">
        <f t="shared" si="2"/>
        <v>0</v>
      </c>
      <c r="I30" s="60">
        <v>95014</v>
      </c>
      <c r="J30" s="61">
        <f t="shared" si="0"/>
        <v>90820</v>
      </c>
      <c r="K30" s="62">
        <f t="shared" si="0"/>
        <v>92186</v>
      </c>
      <c r="L30" s="61">
        <f t="shared" si="3"/>
        <v>183006</v>
      </c>
      <c r="M30" s="61">
        <v>5493</v>
      </c>
      <c r="N30" s="60">
        <v>5821</v>
      </c>
      <c r="O30" s="60">
        <v>0</v>
      </c>
      <c r="P30" s="63">
        <f t="shared" si="4"/>
        <v>5821</v>
      </c>
      <c r="Q30" s="63"/>
    </row>
    <row r="31" spans="1:17" ht="13.5" customHeight="1" x14ac:dyDescent="0.2">
      <c r="A31" s="49" t="s">
        <v>24</v>
      </c>
      <c r="B31" s="59">
        <v>251005</v>
      </c>
      <c r="C31" s="59">
        <v>252828</v>
      </c>
      <c r="D31" s="60">
        <f t="shared" si="1"/>
        <v>503833</v>
      </c>
      <c r="E31" s="60">
        <v>7641</v>
      </c>
      <c r="F31" s="60">
        <v>8301</v>
      </c>
      <c r="G31" s="60">
        <v>8954</v>
      </c>
      <c r="H31" s="60">
        <f t="shared" si="2"/>
        <v>17255</v>
      </c>
      <c r="I31" s="60">
        <v>280336</v>
      </c>
      <c r="J31" s="61">
        <f t="shared" si="0"/>
        <v>259306</v>
      </c>
      <c r="K31" s="62">
        <f t="shared" si="0"/>
        <v>261782</v>
      </c>
      <c r="L31" s="61">
        <f t="shared" si="3"/>
        <v>521088</v>
      </c>
      <c r="M31" s="61">
        <v>2011</v>
      </c>
      <c r="N31" s="60">
        <v>1122</v>
      </c>
      <c r="O31" s="60">
        <v>0</v>
      </c>
      <c r="P31" s="63">
        <f t="shared" si="4"/>
        <v>1122</v>
      </c>
      <c r="Q31" s="63"/>
    </row>
    <row r="32" spans="1:17" ht="13.5" customHeight="1" x14ac:dyDescent="0.2">
      <c r="A32" s="49" t="s">
        <v>25</v>
      </c>
      <c r="B32" s="59">
        <v>175113</v>
      </c>
      <c r="C32" s="59">
        <v>176414</v>
      </c>
      <c r="D32" s="60">
        <f t="shared" si="1"/>
        <v>351527</v>
      </c>
      <c r="E32" s="60">
        <v>32</v>
      </c>
      <c r="F32" s="59">
        <v>0</v>
      </c>
      <c r="G32" s="59">
        <v>0</v>
      </c>
      <c r="H32" s="60">
        <f t="shared" si="2"/>
        <v>0</v>
      </c>
      <c r="I32" s="60">
        <v>178589</v>
      </c>
      <c r="J32" s="61">
        <f t="shared" si="0"/>
        <v>175113</v>
      </c>
      <c r="K32" s="62">
        <f t="shared" si="0"/>
        <v>176414</v>
      </c>
      <c r="L32" s="61">
        <f t="shared" si="3"/>
        <v>351527</v>
      </c>
      <c r="M32" s="61">
        <v>5056</v>
      </c>
      <c r="N32" s="60">
        <v>2268</v>
      </c>
      <c r="O32" s="60">
        <v>0</v>
      </c>
      <c r="P32" s="63">
        <f t="shared" si="4"/>
        <v>2268</v>
      </c>
      <c r="Q32" s="63"/>
    </row>
    <row r="33" spans="1:17" ht="13.5" customHeight="1" x14ac:dyDescent="0.2">
      <c r="A33" s="49" t="s">
        <v>26</v>
      </c>
      <c r="B33" s="59">
        <v>6952</v>
      </c>
      <c r="C33" s="59">
        <v>6665</v>
      </c>
      <c r="D33" s="60">
        <f t="shared" si="1"/>
        <v>13617</v>
      </c>
      <c r="E33" s="60">
        <v>0</v>
      </c>
      <c r="F33" s="60">
        <v>0</v>
      </c>
      <c r="G33" s="60">
        <v>0</v>
      </c>
      <c r="H33" s="60">
        <f t="shared" si="2"/>
        <v>0</v>
      </c>
      <c r="I33" s="60">
        <v>5114</v>
      </c>
      <c r="J33" s="61">
        <f t="shared" si="0"/>
        <v>6952</v>
      </c>
      <c r="K33" s="62">
        <f t="shared" si="0"/>
        <v>6665</v>
      </c>
      <c r="L33" s="61">
        <f t="shared" si="3"/>
        <v>13617</v>
      </c>
      <c r="M33" s="61">
        <v>0</v>
      </c>
      <c r="N33" s="60">
        <v>0</v>
      </c>
      <c r="O33" s="60">
        <v>0</v>
      </c>
      <c r="P33" s="63">
        <f t="shared" si="4"/>
        <v>0</v>
      </c>
      <c r="Q33" s="63"/>
    </row>
    <row r="34" spans="1:17" ht="13.5" customHeight="1" x14ac:dyDescent="0.2">
      <c r="A34" s="49" t="s">
        <v>27</v>
      </c>
      <c r="B34" s="59">
        <v>6302</v>
      </c>
      <c r="C34" s="59">
        <v>6409</v>
      </c>
      <c r="D34" s="60">
        <f t="shared" si="1"/>
        <v>12711</v>
      </c>
      <c r="E34" s="60">
        <v>0</v>
      </c>
      <c r="F34" s="60">
        <v>0</v>
      </c>
      <c r="G34" s="60">
        <v>0</v>
      </c>
      <c r="H34" s="60">
        <f t="shared" si="2"/>
        <v>0</v>
      </c>
      <c r="I34" s="60">
        <v>7381</v>
      </c>
      <c r="J34" s="61">
        <f t="shared" si="0"/>
        <v>6302</v>
      </c>
      <c r="K34" s="62">
        <f t="shared" si="0"/>
        <v>6409</v>
      </c>
      <c r="L34" s="61">
        <f t="shared" si="3"/>
        <v>12711</v>
      </c>
      <c r="M34" s="61">
        <v>0</v>
      </c>
      <c r="N34" s="60">
        <v>0</v>
      </c>
      <c r="O34" s="60">
        <v>0</v>
      </c>
      <c r="P34" s="63">
        <f t="shared" si="4"/>
        <v>0</v>
      </c>
      <c r="Q34" s="63"/>
    </row>
    <row r="35" spans="1:17" ht="13.5" customHeight="1" x14ac:dyDescent="0.2">
      <c r="A35" s="49" t="s">
        <v>28</v>
      </c>
      <c r="B35" s="59">
        <v>687</v>
      </c>
      <c r="C35" s="59">
        <v>712</v>
      </c>
      <c r="D35" s="60">
        <f t="shared" si="1"/>
        <v>1399</v>
      </c>
      <c r="E35" s="60">
        <v>0</v>
      </c>
      <c r="F35" s="60">
        <v>0</v>
      </c>
      <c r="G35" s="60">
        <v>0</v>
      </c>
      <c r="H35" s="60">
        <f t="shared" si="2"/>
        <v>0</v>
      </c>
      <c r="I35" s="60">
        <v>401</v>
      </c>
      <c r="J35" s="61">
        <f t="shared" si="0"/>
        <v>687</v>
      </c>
      <c r="K35" s="62">
        <f t="shared" si="0"/>
        <v>712</v>
      </c>
      <c r="L35" s="61">
        <f t="shared" si="3"/>
        <v>1399</v>
      </c>
      <c r="M35" s="61">
        <v>227</v>
      </c>
      <c r="N35" s="60">
        <v>510</v>
      </c>
      <c r="O35" s="60">
        <v>0</v>
      </c>
      <c r="P35" s="63">
        <f t="shared" si="4"/>
        <v>510</v>
      </c>
      <c r="Q35" s="63"/>
    </row>
    <row r="36" spans="1:17" ht="12.75" customHeight="1" x14ac:dyDescent="0.2">
      <c r="A36" s="49" t="s">
        <v>29</v>
      </c>
      <c r="B36" s="59">
        <v>18535</v>
      </c>
      <c r="C36" s="59">
        <v>18921</v>
      </c>
      <c r="D36" s="60">
        <f t="shared" si="1"/>
        <v>37456</v>
      </c>
      <c r="E36" s="60">
        <v>0</v>
      </c>
      <c r="F36" s="60">
        <v>0</v>
      </c>
      <c r="G36" s="60">
        <v>0</v>
      </c>
      <c r="H36" s="60">
        <f t="shared" si="2"/>
        <v>0</v>
      </c>
      <c r="I36" s="60">
        <v>17697</v>
      </c>
      <c r="J36" s="61">
        <f t="shared" si="0"/>
        <v>18535</v>
      </c>
      <c r="K36" s="62">
        <f t="shared" si="0"/>
        <v>18921</v>
      </c>
      <c r="L36" s="61">
        <f t="shared" si="3"/>
        <v>37456</v>
      </c>
      <c r="M36" s="61">
        <v>2299</v>
      </c>
      <c r="N36" s="60">
        <v>1820</v>
      </c>
      <c r="O36" s="60">
        <v>0</v>
      </c>
      <c r="P36" s="63">
        <f t="shared" si="4"/>
        <v>1820</v>
      </c>
      <c r="Q36" s="63"/>
    </row>
    <row r="37" spans="1:17" ht="24.95" customHeight="1" x14ac:dyDescent="0.2">
      <c r="A37" s="65" t="s">
        <v>52</v>
      </c>
      <c r="B37" s="66">
        <f>SUM(B9:B11)+SUM(B14:B25)</f>
        <v>3653433</v>
      </c>
      <c r="C37" s="66">
        <f>SUM(C9:C11)+SUM(C14:C25)</f>
        <v>3631101</v>
      </c>
      <c r="D37" s="66">
        <f>SUM(D9:D11)+SUM(D14:D25)</f>
        <v>7284534</v>
      </c>
      <c r="E37" s="66"/>
      <c r="F37" s="66">
        <f>SUM(F9:F11)+SUM(F14:F25)</f>
        <v>4879985</v>
      </c>
      <c r="G37" s="66">
        <f>SUM(G9:G11)+SUM(G14:G25)</f>
        <v>4988091</v>
      </c>
      <c r="H37" s="66">
        <f>SUM(H9:H11)+SUM(H14:H25)</f>
        <v>9868076</v>
      </c>
      <c r="I37" s="66"/>
      <c r="J37" s="66">
        <f>SUM(J9:J11)+SUM(J14:J25)</f>
        <v>8533418</v>
      </c>
      <c r="K37" s="66">
        <f>SUM(K9:K11)+SUM(K14:K25)</f>
        <v>8619192</v>
      </c>
      <c r="L37" s="66">
        <f>SUM(L9:L11)+SUM(L14:L25)</f>
        <v>17152610</v>
      </c>
      <c r="M37" s="66"/>
      <c r="N37" s="66">
        <f>SUM(N9:N11)+SUM(N14:N25)</f>
        <v>489</v>
      </c>
      <c r="O37" s="66">
        <f>SUM(O9:O11)+SUM(O14:O25)</f>
        <v>60380</v>
      </c>
      <c r="P37" s="66">
        <f>SUM(P9:P11)+SUM(P14:P25)</f>
        <v>60869</v>
      </c>
      <c r="Q37" s="66"/>
    </row>
    <row r="38" spans="1:17" ht="13.5" customHeight="1" x14ac:dyDescent="0.2">
      <c r="A38" s="49" t="s">
        <v>30</v>
      </c>
      <c r="B38" s="104">
        <f>B35+B12+B26+B27+B28+B29</f>
        <v>910164</v>
      </c>
      <c r="C38" s="104">
        <f>C12+C26+C27+C28+C29+C35</f>
        <v>928508</v>
      </c>
      <c r="D38" s="104">
        <f>D12+D26+D27+D28+D29+D35</f>
        <v>1838672</v>
      </c>
      <c r="E38" s="104"/>
      <c r="F38" s="104">
        <f>F12+F26+F27+F28+F29+F35</f>
        <v>255952</v>
      </c>
      <c r="G38" s="104">
        <f>G12+G26+G27+G28+G29+G35</f>
        <v>257890</v>
      </c>
      <c r="H38" s="104">
        <f>F38+G38</f>
        <v>513842</v>
      </c>
      <c r="I38" s="104"/>
      <c r="J38" s="104">
        <f>J35+J12+J26+J27+J28+J29</f>
        <v>1166116</v>
      </c>
      <c r="K38" s="104">
        <f>K12+K26+K27+K28+K29+K35</f>
        <v>1186398</v>
      </c>
      <c r="L38" s="104">
        <f>J38+K38</f>
        <v>2352514</v>
      </c>
      <c r="M38" s="104"/>
      <c r="N38" s="104">
        <f>+N12+SUM(N26:N29)+N35</f>
        <v>11384</v>
      </c>
      <c r="O38" s="104">
        <f>+O12+SUM(O26:O29)+O35</f>
        <v>0</v>
      </c>
      <c r="P38" s="104">
        <f>+P12+SUM(P26:P29)+P35</f>
        <v>11384</v>
      </c>
      <c r="Q38" s="104"/>
    </row>
    <row r="39" spans="1:17" ht="13.5" customHeight="1" x14ac:dyDescent="0.2">
      <c r="A39" s="49" t="s">
        <v>31</v>
      </c>
      <c r="B39" s="105">
        <f>B36+B34+B33+B32+B31+B30+B13</f>
        <v>1076271</v>
      </c>
      <c r="C39" s="105">
        <f>C13+C30+C31+C32+C33+C34+C36</f>
        <v>1087894</v>
      </c>
      <c r="D39" s="104">
        <f>B39+C39</f>
        <v>2164165</v>
      </c>
      <c r="E39" s="105"/>
      <c r="F39" s="105">
        <f>F36+F34+F33+F32+F31+F30+F13</f>
        <v>41168</v>
      </c>
      <c r="G39" s="105">
        <f>G36+G34+G33+G32+G31+G30+G13</f>
        <v>45255</v>
      </c>
      <c r="H39" s="104">
        <f>F39+G39</f>
        <v>86423</v>
      </c>
      <c r="I39" s="105"/>
      <c r="J39" s="105">
        <f>J36+J34+J33+J32+J31+J30+J13</f>
        <v>1117439</v>
      </c>
      <c r="K39" s="105">
        <f>K13+K30+K31+K32+K33+K34+K36</f>
        <v>1133149</v>
      </c>
      <c r="L39" s="104">
        <f>J39+K39</f>
        <v>2250588</v>
      </c>
      <c r="M39" s="105"/>
      <c r="N39" s="105">
        <f>+N13+SUM(N30:N34)+N36</f>
        <v>11969</v>
      </c>
      <c r="O39" s="105">
        <f>+O13+SUM(O30:O34)+O36</f>
        <v>1069</v>
      </c>
      <c r="P39" s="105">
        <f>+P13+SUM(P30:P34)+P36</f>
        <v>13038</v>
      </c>
      <c r="Q39" s="105"/>
    </row>
    <row r="40" spans="1:17" ht="24.95" customHeight="1" x14ac:dyDescent="0.2">
      <c r="A40" s="49" t="s">
        <v>53</v>
      </c>
      <c r="B40" s="68">
        <f t="shared" ref="B40:P40" si="5">SUM(B37:B39)</f>
        <v>5639868</v>
      </c>
      <c r="C40" s="68">
        <f t="shared" si="5"/>
        <v>5647503</v>
      </c>
      <c r="D40" s="68">
        <f t="shared" si="5"/>
        <v>11287371</v>
      </c>
      <c r="E40" s="68"/>
      <c r="F40" s="68">
        <f t="shared" si="5"/>
        <v>5177105</v>
      </c>
      <c r="G40" s="68">
        <f>SUM(G37:G39)</f>
        <v>5291236</v>
      </c>
      <c r="H40" s="68">
        <f t="shared" si="5"/>
        <v>10468341</v>
      </c>
      <c r="I40" s="68"/>
      <c r="J40" s="68">
        <f t="shared" si="5"/>
        <v>10816973</v>
      </c>
      <c r="K40" s="68">
        <f t="shared" si="5"/>
        <v>10938739</v>
      </c>
      <c r="L40" s="68">
        <f t="shared" si="5"/>
        <v>21755712</v>
      </c>
      <c r="M40" s="68"/>
      <c r="N40" s="68">
        <f t="shared" si="5"/>
        <v>23842</v>
      </c>
      <c r="O40" s="68">
        <f t="shared" si="5"/>
        <v>61449</v>
      </c>
      <c r="P40" s="68">
        <f t="shared" si="5"/>
        <v>85291</v>
      </c>
      <c r="Q40" s="68"/>
    </row>
    <row r="41" spans="1:17" ht="11.25" customHeight="1" x14ac:dyDescent="0.2"/>
    <row r="42" spans="1:17" ht="12.6" customHeight="1" x14ac:dyDescent="0.2">
      <c r="A42" s="6" t="s">
        <v>43</v>
      </c>
      <c r="B42" s="8"/>
      <c r="C42" s="8"/>
      <c r="D42" s="8"/>
      <c r="E42" s="8"/>
      <c r="F42" s="8"/>
      <c r="G42" s="8"/>
    </row>
  </sheetData>
  <mergeCells count="19">
    <mergeCell ref="N6:N8"/>
    <mergeCell ref="O6:O8"/>
    <mergeCell ref="P6:P8"/>
    <mergeCell ref="L6:L8"/>
    <mergeCell ref="A1:Q1"/>
    <mergeCell ref="A2:Q2"/>
    <mergeCell ref="A4:A8"/>
    <mergeCell ref="B4:D5"/>
    <mergeCell ref="F4:H5"/>
    <mergeCell ref="J4:L5"/>
    <mergeCell ref="N4:P5"/>
    <mergeCell ref="B6:B8"/>
    <mergeCell ref="C6:C8"/>
    <mergeCell ref="D6:D8"/>
    <mergeCell ref="F6:F8"/>
    <mergeCell ref="G6:G8"/>
    <mergeCell ref="H6:H8"/>
    <mergeCell ref="J6:J8"/>
    <mergeCell ref="K6:K8"/>
  </mergeCells>
  <pageMargins left="0.15748031496062992" right="0.15748031496062992" top="0.78740157480314965" bottom="0.59055118110236227" header="0.11811023622047245" footer="0.31496062992125984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zoomScaleNormal="100" zoomScaleSheetLayoutView="100" workbookViewId="0">
      <selection activeCell="B38" sqref="B38:P39"/>
    </sheetView>
  </sheetViews>
  <sheetFormatPr defaultRowHeight="12.6" customHeight="1" x14ac:dyDescent="0.2"/>
  <cols>
    <col min="1" max="1" width="23.7109375" style="3" customWidth="1"/>
    <col min="2" max="4" width="12.7109375" style="3" customWidth="1"/>
    <col min="5" max="5" width="1.28515625" style="3" customWidth="1"/>
    <col min="6" max="8" width="12.7109375" style="3" customWidth="1"/>
    <col min="9" max="9" width="1.28515625" style="3" customWidth="1"/>
    <col min="10" max="12" width="12.7109375" style="3" customWidth="1"/>
    <col min="13" max="13" width="1.28515625" style="3" customWidth="1"/>
    <col min="14" max="16" width="12.7109375" style="3" customWidth="1"/>
    <col min="17" max="17" width="1.28515625" style="3" customWidth="1"/>
    <col min="18" max="16384" width="9.140625" style="3"/>
  </cols>
  <sheetData>
    <row r="1" spans="1:17" ht="12.6" customHeight="1" x14ac:dyDescent="0.2">
      <c r="A1" s="115" t="s">
        <v>77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</row>
    <row r="2" spans="1:17" s="1" customFormat="1" ht="12.6" customHeight="1" x14ac:dyDescent="0.2">
      <c r="A2" s="116" t="s">
        <v>78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</row>
    <row r="4" spans="1:17" ht="12.6" customHeight="1" x14ac:dyDescent="0.2">
      <c r="A4" s="114" t="s">
        <v>44</v>
      </c>
      <c r="B4" s="114" t="s">
        <v>45</v>
      </c>
      <c r="C4" s="117"/>
      <c r="D4" s="117"/>
      <c r="E4" s="57"/>
      <c r="F4" s="114" t="s">
        <v>46</v>
      </c>
      <c r="G4" s="117"/>
      <c r="H4" s="117"/>
      <c r="I4" s="57"/>
      <c r="J4" s="114" t="s">
        <v>47</v>
      </c>
      <c r="K4" s="117"/>
      <c r="L4" s="117"/>
      <c r="M4" s="57"/>
      <c r="N4" s="114" t="s">
        <v>48</v>
      </c>
      <c r="O4" s="114"/>
      <c r="P4" s="114"/>
      <c r="Q4" s="58"/>
    </row>
    <row r="5" spans="1:17" ht="12.6" customHeight="1" x14ac:dyDescent="0.2">
      <c r="A5" s="114"/>
      <c r="B5" s="117"/>
      <c r="C5" s="117"/>
      <c r="D5" s="117"/>
      <c r="E5" s="57"/>
      <c r="F5" s="117"/>
      <c r="G5" s="117"/>
      <c r="H5" s="117"/>
      <c r="I5" s="57"/>
      <c r="J5" s="117"/>
      <c r="K5" s="117"/>
      <c r="L5" s="117"/>
      <c r="M5" s="57"/>
      <c r="N5" s="114"/>
      <c r="O5" s="114"/>
      <c r="P5" s="114"/>
      <c r="Q5" s="58"/>
    </row>
    <row r="6" spans="1:17" ht="12.6" customHeight="1" x14ac:dyDescent="0.2">
      <c r="A6" s="114"/>
      <c r="B6" s="113" t="s">
        <v>49</v>
      </c>
      <c r="C6" s="113" t="s">
        <v>50</v>
      </c>
      <c r="D6" s="113" t="s">
        <v>51</v>
      </c>
      <c r="E6" s="58"/>
      <c r="F6" s="113" t="s">
        <v>49</v>
      </c>
      <c r="G6" s="113" t="s">
        <v>50</v>
      </c>
      <c r="H6" s="113" t="s">
        <v>51</v>
      </c>
      <c r="I6" s="58"/>
      <c r="J6" s="113" t="s">
        <v>49</v>
      </c>
      <c r="K6" s="113" t="s">
        <v>50</v>
      </c>
      <c r="L6" s="113" t="s">
        <v>51</v>
      </c>
      <c r="M6" s="58"/>
      <c r="N6" s="113" t="s">
        <v>49</v>
      </c>
      <c r="O6" s="113" t="s">
        <v>50</v>
      </c>
      <c r="P6" s="113" t="s">
        <v>51</v>
      </c>
      <c r="Q6" s="58"/>
    </row>
    <row r="7" spans="1:17" ht="12.6" customHeight="1" x14ac:dyDescent="0.2">
      <c r="A7" s="114"/>
      <c r="B7" s="114"/>
      <c r="C7" s="114"/>
      <c r="D7" s="114"/>
      <c r="E7" s="58"/>
      <c r="F7" s="114"/>
      <c r="G7" s="114"/>
      <c r="H7" s="114"/>
      <c r="I7" s="58"/>
      <c r="J7" s="114"/>
      <c r="K7" s="114"/>
      <c r="L7" s="114"/>
      <c r="M7" s="58"/>
      <c r="N7" s="114"/>
      <c r="O7" s="114"/>
      <c r="P7" s="114"/>
      <c r="Q7" s="58"/>
    </row>
    <row r="8" spans="1:17" ht="12.6" customHeight="1" x14ac:dyDescent="0.2">
      <c r="A8" s="114"/>
      <c r="B8" s="114"/>
      <c r="C8" s="114"/>
      <c r="D8" s="114"/>
      <c r="E8" s="58"/>
      <c r="F8" s="114"/>
      <c r="G8" s="114"/>
      <c r="H8" s="114"/>
      <c r="I8" s="58"/>
      <c r="J8" s="114"/>
      <c r="K8" s="114"/>
      <c r="L8" s="114"/>
      <c r="M8" s="58"/>
      <c r="N8" s="114"/>
      <c r="O8" s="114"/>
      <c r="P8" s="114"/>
      <c r="Q8" s="58"/>
    </row>
    <row r="9" spans="1:17" ht="13.5" customHeight="1" x14ac:dyDescent="0.2">
      <c r="A9" s="49" t="s">
        <v>2</v>
      </c>
      <c r="B9" s="59">
        <v>771103</v>
      </c>
      <c r="C9" s="59">
        <v>770801</v>
      </c>
      <c r="D9" s="60">
        <f>C9+B9</f>
        <v>1541904</v>
      </c>
      <c r="E9" s="60">
        <v>4253553</v>
      </c>
      <c r="F9" s="59">
        <v>2158048</v>
      </c>
      <c r="G9" s="59">
        <v>2200228</v>
      </c>
      <c r="H9" s="60">
        <f>G9+F9</f>
        <v>4358276</v>
      </c>
      <c r="I9" s="60">
        <v>5932159</v>
      </c>
      <c r="J9" s="61">
        <f>B9+F9</f>
        <v>2929151</v>
      </c>
      <c r="K9" s="62">
        <f>C9+G9</f>
        <v>2971029</v>
      </c>
      <c r="L9" s="61">
        <f>K9+J9</f>
        <v>5900180</v>
      </c>
      <c r="M9" s="61">
        <v>74191</v>
      </c>
      <c r="N9" s="60">
        <v>0</v>
      </c>
      <c r="O9" s="60">
        <v>54079</v>
      </c>
      <c r="P9" s="63">
        <f>O9+N9</f>
        <v>54079</v>
      </c>
      <c r="Q9" s="63"/>
    </row>
    <row r="10" spans="1:17" ht="13.5" customHeight="1" x14ac:dyDescent="0.2">
      <c r="A10" s="49" t="s">
        <v>32</v>
      </c>
      <c r="B10" s="59">
        <v>1058002</v>
      </c>
      <c r="C10" s="59">
        <v>1046911</v>
      </c>
      <c r="D10" s="60">
        <f>C10+B10</f>
        <v>2104913</v>
      </c>
      <c r="E10" s="60"/>
      <c r="F10" s="59">
        <v>2063196</v>
      </c>
      <c r="G10" s="59">
        <v>2189418</v>
      </c>
      <c r="H10" s="60">
        <f>G10+F10</f>
        <v>4252614</v>
      </c>
      <c r="I10" s="60"/>
      <c r="J10" s="61">
        <f t="shared" ref="J10:K36" si="0">B10+F10</f>
        <v>3121198</v>
      </c>
      <c r="K10" s="62">
        <f t="shared" si="0"/>
        <v>3236329</v>
      </c>
      <c r="L10" s="61">
        <f>K10+J10</f>
        <v>6357527</v>
      </c>
      <c r="M10" s="61"/>
      <c r="N10" s="60">
        <v>0</v>
      </c>
      <c r="O10" s="60">
        <v>0</v>
      </c>
      <c r="P10" s="63">
        <f>O10+N10</f>
        <v>0</v>
      </c>
      <c r="Q10" s="63"/>
    </row>
    <row r="11" spans="1:17" ht="13.5" customHeight="1" x14ac:dyDescent="0.2">
      <c r="A11" s="49" t="s">
        <v>5</v>
      </c>
      <c r="B11" s="59">
        <v>445281</v>
      </c>
      <c r="C11" s="59">
        <v>453070</v>
      </c>
      <c r="D11" s="60">
        <f t="shared" ref="D11:D36" si="1">C11+B11</f>
        <v>898351</v>
      </c>
      <c r="E11" s="60">
        <v>293594</v>
      </c>
      <c r="F11" s="59">
        <v>346090</v>
      </c>
      <c r="G11" s="59">
        <v>350028</v>
      </c>
      <c r="H11" s="60">
        <f t="shared" ref="H11:H36" si="2">G11+F11</f>
        <v>696118</v>
      </c>
      <c r="I11" s="60">
        <v>750817</v>
      </c>
      <c r="J11" s="61">
        <f t="shared" si="0"/>
        <v>791371</v>
      </c>
      <c r="K11" s="62">
        <f t="shared" si="0"/>
        <v>803098</v>
      </c>
      <c r="L11" s="61">
        <f t="shared" ref="L11:L36" si="3">K11+J11</f>
        <v>1594469</v>
      </c>
      <c r="M11" s="61">
        <v>1037</v>
      </c>
      <c r="N11" s="60">
        <v>2023</v>
      </c>
      <c r="O11" s="60">
        <v>803</v>
      </c>
      <c r="P11" s="63">
        <f t="shared" ref="P11:P36" si="4">O11+N11</f>
        <v>2826</v>
      </c>
      <c r="Q11" s="63"/>
    </row>
    <row r="12" spans="1:17" ht="13.5" customHeight="1" x14ac:dyDescent="0.2">
      <c r="A12" s="49" t="s">
        <v>6</v>
      </c>
      <c r="B12" s="59">
        <v>607744</v>
      </c>
      <c r="C12" s="59">
        <v>603857</v>
      </c>
      <c r="D12" s="60">
        <f t="shared" si="1"/>
        <v>1211601</v>
      </c>
      <c r="E12" s="60">
        <v>195577</v>
      </c>
      <c r="F12" s="59">
        <v>245369</v>
      </c>
      <c r="G12" s="59">
        <v>246455</v>
      </c>
      <c r="H12" s="60">
        <f t="shared" si="2"/>
        <v>491824</v>
      </c>
      <c r="I12" s="60">
        <v>808298</v>
      </c>
      <c r="J12" s="61">
        <f t="shared" si="0"/>
        <v>853113</v>
      </c>
      <c r="K12" s="62">
        <f t="shared" si="0"/>
        <v>850312</v>
      </c>
      <c r="L12" s="61">
        <f t="shared" si="3"/>
        <v>1703425</v>
      </c>
      <c r="M12" s="61">
        <v>1640</v>
      </c>
      <c r="N12" s="60">
        <v>0</v>
      </c>
      <c r="O12" s="60">
        <v>0</v>
      </c>
      <c r="P12" s="63">
        <f t="shared" si="4"/>
        <v>0</v>
      </c>
      <c r="Q12" s="63"/>
    </row>
    <row r="13" spans="1:17" ht="13.5" customHeight="1" x14ac:dyDescent="0.2">
      <c r="A13" s="49" t="s">
        <v>7</v>
      </c>
      <c r="B13" s="60">
        <v>557438</v>
      </c>
      <c r="C13" s="60">
        <v>559381</v>
      </c>
      <c r="D13" s="60">
        <f t="shared" si="1"/>
        <v>1116819</v>
      </c>
      <c r="E13" s="60">
        <v>35335</v>
      </c>
      <c r="F13" s="59">
        <v>33795</v>
      </c>
      <c r="G13" s="59">
        <v>39066</v>
      </c>
      <c r="H13" s="60">
        <f t="shared" si="2"/>
        <v>72861</v>
      </c>
      <c r="I13" s="60">
        <v>568806</v>
      </c>
      <c r="J13" s="61">
        <f t="shared" si="0"/>
        <v>591233</v>
      </c>
      <c r="K13" s="62">
        <f t="shared" si="0"/>
        <v>598447</v>
      </c>
      <c r="L13" s="61">
        <f t="shared" si="3"/>
        <v>1189680</v>
      </c>
      <c r="M13" s="61">
        <v>4324</v>
      </c>
      <c r="N13" s="60">
        <v>1087</v>
      </c>
      <c r="O13" s="60">
        <v>1161</v>
      </c>
      <c r="P13" s="63">
        <f t="shared" si="4"/>
        <v>2248</v>
      </c>
      <c r="Q13" s="63"/>
    </row>
    <row r="14" spans="1:17" ht="13.5" customHeight="1" x14ac:dyDescent="0.2">
      <c r="A14" s="49" t="s">
        <v>8</v>
      </c>
      <c r="B14" s="59">
        <v>255768</v>
      </c>
      <c r="C14" s="59">
        <v>262958</v>
      </c>
      <c r="D14" s="60">
        <f t="shared" si="1"/>
        <v>518726</v>
      </c>
      <c r="E14" s="60">
        <v>20364</v>
      </c>
      <c r="F14" s="59">
        <v>26819</v>
      </c>
      <c r="G14" s="59">
        <v>27684</v>
      </c>
      <c r="H14" s="60">
        <f t="shared" si="2"/>
        <v>54503</v>
      </c>
      <c r="I14" s="60">
        <v>298750</v>
      </c>
      <c r="J14" s="61">
        <f t="shared" si="0"/>
        <v>282587</v>
      </c>
      <c r="K14" s="62">
        <f t="shared" si="0"/>
        <v>290642</v>
      </c>
      <c r="L14" s="61">
        <f t="shared" si="3"/>
        <v>573229</v>
      </c>
      <c r="M14" s="61">
        <v>0</v>
      </c>
      <c r="N14" s="60">
        <v>0</v>
      </c>
      <c r="O14" s="60">
        <v>0</v>
      </c>
      <c r="P14" s="63">
        <f t="shared" si="4"/>
        <v>0</v>
      </c>
      <c r="Q14" s="63"/>
    </row>
    <row r="15" spans="1:17" ht="13.5" customHeight="1" x14ac:dyDescent="0.2">
      <c r="A15" s="49" t="s">
        <v>9</v>
      </c>
      <c r="B15" s="59">
        <v>284850</v>
      </c>
      <c r="C15" s="59">
        <v>296226</v>
      </c>
      <c r="D15" s="60">
        <f t="shared" si="1"/>
        <v>581076</v>
      </c>
      <c r="E15" s="60">
        <v>20364</v>
      </c>
      <c r="F15" s="59">
        <v>52568</v>
      </c>
      <c r="G15" s="59">
        <v>59204</v>
      </c>
      <c r="H15" s="60">
        <f t="shared" si="2"/>
        <v>111772</v>
      </c>
      <c r="I15" s="60">
        <v>298750</v>
      </c>
      <c r="J15" s="61">
        <f t="shared" si="0"/>
        <v>337418</v>
      </c>
      <c r="K15" s="62">
        <f t="shared" si="0"/>
        <v>355430</v>
      </c>
      <c r="L15" s="61">
        <f t="shared" si="3"/>
        <v>692848</v>
      </c>
      <c r="M15" s="61">
        <v>0</v>
      </c>
      <c r="N15" s="60"/>
      <c r="O15" s="60"/>
      <c r="P15" s="63">
        <f t="shared" si="4"/>
        <v>0</v>
      </c>
      <c r="Q15" s="63"/>
    </row>
    <row r="16" spans="1:17" ht="13.5" customHeight="1" x14ac:dyDescent="0.2">
      <c r="A16" s="49" t="s">
        <v>10</v>
      </c>
      <c r="B16" s="59">
        <v>251619</v>
      </c>
      <c r="C16" s="59">
        <v>250156</v>
      </c>
      <c r="D16" s="60">
        <f t="shared" si="1"/>
        <v>501775</v>
      </c>
      <c r="E16" s="60">
        <v>0</v>
      </c>
      <c r="F16" s="60">
        <v>0</v>
      </c>
      <c r="G16" s="60">
        <v>0</v>
      </c>
      <c r="H16" s="60">
        <f t="shared" si="2"/>
        <v>0</v>
      </c>
      <c r="I16" s="60">
        <v>240717</v>
      </c>
      <c r="J16" s="61">
        <f t="shared" si="0"/>
        <v>251619</v>
      </c>
      <c r="K16" s="62">
        <f t="shared" si="0"/>
        <v>250156</v>
      </c>
      <c r="L16" s="61">
        <f t="shared" si="3"/>
        <v>501775</v>
      </c>
      <c r="M16" s="61">
        <v>0</v>
      </c>
      <c r="N16" s="60">
        <v>0</v>
      </c>
      <c r="O16" s="60">
        <v>0</v>
      </c>
      <c r="P16" s="63">
        <f t="shared" si="4"/>
        <v>0</v>
      </c>
      <c r="Q16" s="63"/>
    </row>
    <row r="17" spans="1:17" ht="13.5" customHeight="1" x14ac:dyDescent="0.2">
      <c r="A17" s="49" t="s">
        <v>11</v>
      </c>
      <c r="B17" s="59">
        <v>5665</v>
      </c>
      <c r="C17" s="59">
        <v>5813</v>
      </c>
      <c r="D17" s="60">
        <f t="shared" si="1"/>
        <v>11478</v>
      </c>
      <c r="E17" s="60">
        <v>10967</v>
      </c>
      <c r="F17" s="59">
        <v>23918</v>
      </c>
      <c r="G17" s="59">
        <v>24907</v>
      </c>
      <c r="H17" s="60">
        <f t="shared" si="2"/>
        <v>48825</v>
      </c>
      <c r="I17" s="60">
        <v>19198</v>
      </c>
      <c r="J17" s="61">
        <f t="shared" si="0"/>
        <v>29583</v>
      </c>
      <c r="K17" s="62">
        <f t="shared" si="0"/>
        <v>30720</v>
      </c>
      <c r="L17" s="61">
        <f t="shared" si="3"/>
        <v>60303</v>
      </c>
      <c r="M17" s="61">
        <v>0</v>
      </c>
      <c r="N17" s="60">
        <v>0</v>
      </c>
      <c r="O17" s="60">
        <v>0</v>
      </c>
      <c r="P17" s="63">
        <f t="shared" si="4"/>
        <v>0</v>
      </c>
      <c r="Q17" s="63"/>
    </row>
    <row r="18" spans="1:17" ht="13.5" customHeight="1" x14ac:dyDescent="0.2">
      <c r="A18" s="49" t="s">
        <v>12</v>
      </c>
      <c r="B18" s="60">
        <v>117936</v>
      </c>
      <c r="C18" s="60">
        <v>119288</v>
      </c>
      <c r="D18" s="60">
        <f t="shared" si="1"/>
        <v>237224</v>
      </c>
      <c r="E18" s="60">
        <v>110</v>
      </c>
      <c r="F18" s="59">
        <v>0</v>
      </c>
      <c r="G18" s="59">
        <v>0</v>
      </c>
      <c r="H18" s="60">
        <f t="shared" si="2"/>
        <v>0</v>
      </c>
      <c r="I18" s="60">
        <v>95502</v>
      </c>
      <c r="J18" s="61">
        <f t="shared" si="0"/>
        <v>117936</v>
      </c>
      <c r="K18" s="62">
        <f t="shared" si="0"/>
        <v>119288</v>
      </c>
      <c r="L18" s="61">
        <f t="shared" si="3"/>
        <v>237224</v>
      </c>
      <c r="M18" s="61">
        <v>0</v>
      </c>
      <c r="N18" s="60">
        <v>0</v>
      </c>
      <c r="O18" s="60">
        <v>0</v>
      </c>
      <c r="P18" s="63">
        <f t="shared" si="4"/>
        <v>0</v>
      </c>
      <c r="Q18" s="63"/>
    </row>
    <row r="19" spans="1:17" ht="13.5" customHeight="1" x14ac:dyDescent="0.2">
      <c r="A19" s="49" t="s">
        <v>13</v>
      </c>
      <c r="B19" s="59">
        <v>94840</v>
      </c>
      <c r="C19" s="59">
        <v>95251</v>
      </c>
      <c r="D19" s="60">
        <f t="shared" si="1"/>
        <v>190091</v>
      </c>
      <c r="E19" s="60">
        <v>0</v>
      </c>
      <c r="F19" s="60">
        <v>199</v>
      </c>
      <c r="G19" s="59">
        <v>190</v>
      </c>
      <c r="H19" s="60">
        <f t="shared" si="2"/>
        <v>389</v>
      </c>
      <c r="I19" s="60">
        <v>87673</v>
      </c>
      <c r="J19" s="61">
        <f t="shared" si="0"/>
        <v>95039</v>
      </c>
      <c r="K19" s="62">
        <f t="shared" si="0"/>
        <v>95441</v>
      </c>
      <c r="L19" s="61">
        <f t="shared" si="3"/>
        <v>190480</v>
      </c>
      <c r="M19" s="61">
        <v>0</v>
      </c>
      <c r="N19" s="60">
        <v>0</v>
      </c>
      <c r="O19" s="60">
        <v>0</v>
      </c>
      <c r="P19" s="63">
        <f t="shared" si="4"/>
        <v>0</v>
      </c>
      <c r="Q19" s="63"/>
    </row>
    <row r="20" spans="1:17" ht="13.5" customHeight="1" x14ac:dyDescent="0.2">
      <c r="A20" s="64" t="s">
        <v>14</v>
      </c>
      <c r="B20" s="59">
        <v>2287</v>
      </c>
      <c r="C20" s="59">
        <v>2348</v>
      </c>
      <c r="D20" s="60">
        <f t="shared" si="1"/>
        <v>4635</v>
      </c>
      <c r="E20" s="60">
        <v>3425</v>
      </c>
      <c r="F20" s="60">
        <v>2972</v>
      </c>
      <c r="G20" s="59">
        <v>2694</v>
      </c>
      <c r="H20" s="60">
        <f t="shared" si="2"/>
        <v>5666</v>
      </c>
      <c r="I20" s="60">
        <v>10244</v>
      </c>
      <c r="J20" s="61">
        <f t="shared" si="0"/>
        <v>5259</v>
      </c>
      <c r="K20" s="62">
        <f t="shared" si="0"/>
        <v>5042</v>
      </c>
      <c r="L20" s="61">
        <f t="shared" si="3"/>
        <v>10301</v>
      </c>
      <c r="M20" s="61">
        <v>0</v>
      </c>
      <c r="N20" s="60">
        <v>0</v>
      </c>
      <c r="O20" s="60">
        <v>0</v>
      </c>
      <c r="P20" s="63">
        <f t="shared" si="4"/>
        <v>0</v>
      </c>
      <c r="Q20" s="63"/>
    </row>
    <row r="21" spans="1:17" ht="13.5" customHeight="1" x14ac:dyDescent="0.2">
      <c r="A21" s="49" t="s">
        <v>4</v>
      </c>
      <c r="B21" s="60">
        <v>293364</v>
      </c>
      <c r="C21" s="60">
        <v>289521</v>
      </c>
      <c r="D21" s="60">
        <f t="shared" si="1"/>
        <v>582885</v>
      </c>
      <c r="E21" s="60">
        <v>42536</v>
      </c>
      <c r="F21" s="59">
        <v>30235</v>
      </c>
      <c r="G21" s="59">
        <v>30208</v>
      </c>
      <c r="H21" s="60">
        <f t="shared" si="2"/>
        <v>60443</v>
      </c>
      <c r="I21" s="60">
        <v>369514</v>
      </c>
      <c r="J21" s="61">
        <f t="shared" si="0"/>
        <v>323599</v>
      </c>
      <c r="K21" s="62">
        <f t="shared" si="0"/>
        <v>319729</v>
      </c>
      <c r="L21" s="61">
        <f t="shared" si="3"/>
        <v>643328</v>
      </c>
      <c r="M21" s="61">
        <v>0</v>
      </c>
      <c r="N21" s="60">
        <v>0</v>
      </c>
      <c r="O21" s="60">
        <v>0</v>
      </c>
      <c r="P21" s="63">
        <f t="shared" si="4"/>
        <v>0</v>
      </c>
      <c r="Q21" s="63"/>
    </row>
    <row r="22" spans="1:17" ht="13.5" customHeight="1" x14ac:dyDescent="0.2">
      <c r="A22" s="64" t="s">
        <v>15</v>
      </c>
      <c r="B22" s="59">
        <v>25116</v>
      </c>
      <c r="C22" s="59">
        <v>24838</v>
      </c>
      <c r="D22" s="60">
        <f t="shared" si="1"/>
        <v>49954</v>
      </c>
      <c r="E22" s="60">
        <v>4561</v>
      </c>
      <c r="F22" s="59">
        <v>4133</v>
      </c>
      <c r="G22" s="59">
        <v>4109</v>
      </c>
      <c r="H22" s="60">
        <f t="shared" si="2"/>
        <v>8242</v>
      </c>
      <c r="I22" s="60">
        <v>38290</v>
      </c>
      <c r="J22" s="61">
        <f t="shared" si="0"/>
        <v>29249</v>
      </c>
      <c r="K22" s="62">
        <f t="shared" si="0"/>
        <v>28947</v>
      </c>
      <c r="L22" s="61">
        <f t="shared" si="3"/>
        <v>58196</v>
      </c>
      <c r="M22" s="61">
        <v>0</v>
      </c>
      <c r="N22" s="60">
        <v>0</v>
      </c>
      <c r="O22" s="60">
        <v>0</v>
      </c>
      <c r="P22" s="63">
        <f t="shared" si="4"/>
        <v>0</v>
      </c>
      <c r="Q22" s="63"/>
    </row>
    <row r="23" spans="1:17" ht="13.5" customHeight="1" x14ac:dyDescent="0.2">
      <c r="A23" s="49" t="s">
        <v>16</v>
      </c>
      <c r="B23" s="59">
        <v>0</v>
      </c>
      <c r="C23" s="59">
        <v>0</v>
      </c>
      <c r="D23" s="60">
        <f t="shared" si="1"/>
        <v>0</v>
      </c>
      <c r="E23" s="60">
        <v>0</v>
      </c>
      <c r="F23" s="59">
        <v>0</v>
      </c>
      <c r="G23" s="59">
        <v>0</v>
      </c>
      <c r="H23" s="60">
        <f t="shared" si="2"/>
        <v>0</v>
      </c>
      <c r="I23" s="60">
        <v>0</v>
      </c>
      <c r="J23" s="61">
        <f t="shared" si="0"/>
        <v>0</v>
      </c>
      <c r="K23" s="62">
        <f t="shared" si="0"/>
        <v>0</v>
      </c>
      <c r="L23" s="61">
        <f t="shared" si="3"/>
        <v>0</v>
      </c>
      <c r="M23" s="61">
        <v>0</v>
      </c>
      <c r="N23" s="60">
        <v>0</v>
      </c>
      <c r="O23" s="60">
        <v>0</v>
      </c>
      <c r="P23" s="63">
        <f t="shared" si="4"/>
        <v>0</v>
      </c>
      <c r="Q23" s="63"/>
    </row>
    <row r="24" spans="1:17" ht="13.5" customHeight="1" x14ac:dyDescent="0.2">
      <c r="A24" s="49" t="s">
        <v>17</v>
      </c>
      <c r="B24" s="59">
        <v>0</v>
      </c>
      <c r="C24" s="59">
        <v>0</v>
      </c>
      <c r="D24" s="60">
        <f t="shared" si="1"/>
        <v>0</v>
      </c>
      <c r="E24" s="60">
        <v>0</v>
      </c>
      <c r="F24" s="59">
        <v>0</v>
      </c>
      <c r="G24" s="59">
        <v>0</v>
      </c>
      <c r="H24" s="60">
        <f t="shared" si="2"/>
        <v>0</v>
      </c>
      <c r="I24" s="60">
        <v>0</v>
      </c>
      <c r="J24" s="61">
        <f t="shared" si="0"/>
        <v>0</v>
      </c>
      <c r="K24" s="62">
        <f t="shared" si="0"/>
        <v>0</v>
      </c>
      <c r="L24" s="61">
        <f t="shared" si="3"/>
        <v>0</v>
      </c>
      <c r="M24" s="61">
        <v>0</v>
      </c>
      <c r="N24" s="60">
        <v>0</v>
      </c>
      <c r="O24" s="60">
        <v>0</v>
      </c>
      <c r="P24" s="63">
        <f t="shared" si="4"/>
        <v>0</v>
      </c>
      <c r="Q24" s="63"/>
    </row>
    <row r="25" spans="1:17" ht="13.5" customHeight="1" x14ac:dyDescent="0.2">
      <c r="A25" s="49" t="s">
        <v>18</v>
      </c>
      <c r="B25" s="59">
        <v>0</v>
      </c>
      <c r="C25" s="59">
        <v>0</v>
      </c>
      <c r="D25" s="60">
        <f t="shared" si="1"/>
        <v>0</v>
      </c>
      <c r="E25" s="60">
        <v>0</v>
      </c>
      <c r="F25" s="60">
        <v>0</v>
      </c>
      <c r="G25" s="60">
        <v>0</v>
      </c>
      <c r="H25" s="60">
        <f t="shared" si="2"/>
        <v>0</v>
      </c>
      <c r="I25" s="60">
        <v>0</v>
      </c>
      <c r="J25" s="61">
        <f t="shared" si="0"/>
        <v>0</v>
      </c>
      <c r="K25" s="62">
        <f t="shared" si="0"/>
        <v>0</v>
      </c>
      <c r="L25" s="61">
        <f t="shared" si="3"/>
        <v>0</v>
      </c>
      <c r="M25" s="61">
        <v>0</v>
      </c>
      <c r="N25" s="60">
        <v>0</v>
      </c>
      <c r="O25" s="60">
        <v>0</v>
      </c>
      <c r="P25" s="63">
        <f t="shared" si="4"/>
        <v>0</v>
      </c>
      <c r="Q25" s="63"/>
    </row>
    <row r="26" spans="1:17" ht="13.5" customHeight="1" x14ac:dyDescent="0.2">
      <c r="A26" s="49" t="s">
        <v>19</v>
      </c>
      <c r="B26" s="59">
        <v>71457</v>
      </c>
      <c r="C26" s="59">
        <v>70409</v>
      </c>
      <c r="D26" s="60">
        <f t="shared" si="1"/>
        <v>141866</v>
      </c>
      <c r="E26" s="60">
        <v>0</v>
      </c>
      <c r="F26" s="59">
        <v>0</v>
      </c>
      <c r="G26" s="59">
        <v>0</v>
      </c>
      <c r="H26" s="60">
        <f t="shared" si="2"/>
        <v>0</v>
      </c>
      <c r="I26" s="60">
        <v>80245</v>
      </c>
      <c r="J26" s="61">
        <f t="shared" si="0"/>
        <v>71457</v>
      </c>
      <c r="K26" s="62">
        <f t="shared" si="0"/>
        <v>70409</v>
      </c>
      <c r="L26" s="61">
        <f t="shared" si="3"/>
        <v>141866</v>
      </c>
      <c r="M26" s="61">
        <v>12151</v>
      </c>
      <c r="N26" s="60">
        <v>6368</v>
      </c>
      <c r="O26" s="60">
        <v>0</v>
      </c>
      <c r="P26" s="63">
        <f t="shared" si="4"/>
        <v>6368</v>
      </c>
      <c r="Q26" s="63"/>
    </row>
    <row r="27" spans="1:17" ht="13.5" customHeight="1" x14ac:dyDescent="0.2">
      <c r="A27" s="49" t="s">
        <v>20</v>
      </c>
      <c r="B27" s="59">
        <v>17725</v>
      </c>
      <c r="C27" s="59">
        <v>17781</v>
      </c>
      <c r="D27" s="60">
        <f t="shared" si="1"/>
        <v>35506</v>
      </c>
      <c r="E27" s="60">
        <v>18</v>
      </c>
      <c r="F27" s="60">
        <v>0</v>
      </c>
      <c r="G27" s="60">
        <v>0</v>
      </c>
      <c r="H27" s="60">
        <f t="shared" si="2"/>
        <v>0</v>
      </c>
      <c r="I27" s="60">
        <v>18659</v>
      </c>
      <c r="J27" s="61">
        <f t="shared" si="0"/>
        <v>17725</v>
      </c>
      <c r="K27" s="62">
        <f t="shared" si="0"/>
        <v>17781</v>
      </c>
      <c r="L27" s="61">
        <f t="shared" si="3"/>
        <v>35506</v>
      </c>
      <c r="M27" s="61">
        <v>0</v>
      </c>
      <c r="N27" s="60">
        <v>0</v>
      </c>
      <c r="O27" s="60">
        <v>0</v>
      </c>
      <c r="P27" s="63">
        <f t="shared" si="4"/>
        <v>0</v>
      </c>
      <c r="Q27" s="63"/>
    </row>
    <row r="28" spans="1:17" ht="13.5" customHeight="1" x14ac:dyDescent="0.2">
      <c r="A28" s="49" t="s">
        <v>21</v>
      </c>
      <c r="B28" s="59">
        <v>104999</v>
      </c>
      <c r="C28" s="59">
        <v>103323</v>
      </c>
      <c r="D28" s="60">
        <f t="shared" si="1"/>
        <v>208322</v>
      </c>
      <c r="E28" s="60">
        <v>2</v>
      </c>
      <c r="F28" s="60">
        <v>17</v>
      </c>
      <c r="G28" s="60">
        <v>15</v>
      </c>
      <c r="H28" s="60">
        <f t="shared" si="2"/>
        <v>32</v>
      </c>
      <c r="I28" s="60">
        <v>103772</v>
      </c>
      <c r="J28" s="61">
        <f t="shared" si="0"/>
        <v>105016</v>
      </c>
      <c r="K28" s="62">
        <f t="shared" si="0"/>
        <v>103338</v>
      </c>
      <c r="L28" s="61">
        <f t="shared" si="3"/>
        <v>208354</v>
      </c>
      <c r="M28" s="61">
        <v>4590</v>
      </c>
      <c r="N28" s="60">
        <v>4416</v>
      </c>
      <c r="O28" s="60">
        <v>0</v>
      </c>
      <c r="P28" s="63">
        <f t="shared" si="4"/>
        <v>4416</v>
      </c>
      <c r="Q28" s="63"/>
    </row>
    <row r="29" spans="1:17" ht="13.5" customHeight="1" x14ac:dyDescent="0.2">
      <c r="A29" s="49" t="s">
        <v>22</v>
      </c>
      <c r="B29" s="59">
        <v>157185</v>
      </c>
      <c r="C29" s="59">
        <v>150577</v>
      </c>
      <c r="D29" s="60">
        <f t="shared" si="1"/>
        <v>307762</v>
      </c>
      <c r="E29" s="60">
        <v>2937</v>
      </c>
      <c r="F29" s="60">
        <v>1232</v>
      </c>
      <c r="G29" s="60">
        <v>1707</v>
      </c>
      <c r="H29" s="60">
        <f t="shared" si="2"/>
        <v>2939</v>
      </c>
      <c r="I29" s="60">
        <v>145448</v>
      </c>
      <c r="J29" s="61">
        <f t="shared" si="0"/>
        <v>158417</v>
      </c>
      <c r="K29" s="62">
        <f t="shared" si="0"/>
        <v>152284</v>
      </c>
      <c r="L29" s="61">
        <f t="shared" si="3"/>
        <v>310701</v>
      </c>
      <c r="M29" s="61">
        <v>0</v>
      </c>
      <c r="N29" s="60">
        <v>0</v>
      </c>
      <c r="O29" s="60">
        <v>0</v>
      </c>
      <c r="P29" s="63">
        <f t="shared" si="4"/>
        <v>0</v>
      </c>
      <c r="Q29" s="63"/>
    </row>
    <row r="30" spans="1:17" ht="13.5" customHeight="1" x14ac:dyDescent="0.2">
      <c r="A30" s="49" t="s">
        <v>23</v>
      </c>
      <c r="B30" s="59">
        <v>97050</v>
      </c>
      <c r="C30" s="59">
        <v>98877</v>
      </c>
      <c r="D30" s="60">
        <f t="shared" si="1"/>
        <v>195927</v>
      </c>
      <c r="E30" s="60">
        <v>0</v>
      </c>
      <c r="F30" s="59">
        <v>0</v>
      </c>
      <c r="G30" s="59">
        <v>0</v>
      </c>
      <c r="H30" s="60">
        <f t="shared" si="2"/>
        <v>0</v>
      </c>
      <c r="I30" s="60">
        <v>95014</v>
      </c>
      <c r="J30" s="61">
        <f t="shared" si="0"/>
        <v>97050</v>
      </c>
      <c r="K30" s="62">
        <f t="shared" si="0"/>
        <v>98877</v>
      </c>
      <c r="L30" s="61">
        <f t="shared" si="3"/>
        <v>195927</v>
      </c>
      <c r="M30" s="61">
        <v>5493</v>
      </c>
      <c r="N30" s="60">
        <v>6418</v>
      </c>
      <c r="O30" s="60">
        <v>0</v>
      </c>
      <c r="P30" s="63">
        <f t="shared" si="4"/>
        <v>6418</v>
      </c>
      <c r="Q30" s="63"/>
    </row>
    <row r="31" spans="1:17" ht="13.5" customHeight="1" x14ac:dyDescent="0.2">
      <c r="A31" s="49" t="s">
        <v>24</v>
      </c>
      <c r="B31" s="59">
        <v>257824</v>
      </c>
      <c r="C31" s="59">
        <v>257726</v>
      </c>
      <c r="D31" s="60">
        <f t="shared" si="1"/>
        <v>515550</v>
      </c>
      <c r="E31" s="60">
        <v>7641</v>
      </c>
      <c r="F31" s="60">
        <v>8177</v>
      </c>
      <c r="G31" s="60">
        <v>9104</v>
      </c>
      <c r="H31" s="60">
        <f t="shared" si="2"/>
        <v>17281</v>
      </c>
      <c r="I31" s="60">
        <v>280336</v>
      </c>
      <c r="J31" s="61">
        <f t="shared" si="0"/>
        <v>266001</v>
      </c>
      <c r="K31" s="62">
        <f t="shared" si="0"/>
        <v>266830</v>
      </c>
      <c r="L31" s="61">
        <f t="shared" si="3"/>
        <v>532831</v>
      </c>
      <c r="M31" s="61">
        <v>2011</v>
      </c>
      <c r="N31" s="60">
        <v>1197</v>
      </c>
      <c r="O31" s="60">
        <v>0</v>
      </c>
      <c r="P31" s="63">
        <f t="shared" si="4"/>
        <v>1197</v>
      </c>
      <c r="Q31" s="63"/>
    </row>
    <row r="32" spans="1:17" ht="13.5" customHeight="1" x14ac:dyDescent="0.2">
      <c r="A32" s="49" t="s">
        <v>25</v>
      </c>
      <c r="B32" s="59">
        <v>183548</v>
      </c>
      <c r="C32" s="59">
        <v>184487</v>
      </c>
      <c r="D32" s="60">
        <f t="shared" si="1"/>
        <v>368035</v>
      </c>
      <c r="E32" s="60">
        <v>32</v>
      </c>
      <c r="F32" s="59">
        <v>0</v>
      </c>
      <c r="G32" s="59">
        <v>0</v>
      </c>
      <c r="H32" s="60">
        <f t="shared" si="2"/>
        <v>0</v>
      </c>
      <c r="I32" s="60">
        <v>178589</v>
      </c>
      <c r="J32" s="61">
        <f t="shared" si="0"/>
        <v>183548</v>
      </c>
      <c r="K32" s="62">
        <f t="shared" si="0"/>
        <v>184487</v>
      </c>
      <c r="L32" s="61">
        <f t="shared" si="3"/>
        <v>368035</v>
      </c>
      <c r="M32" s="61">
        <v>5056</v>
      </c>
      <c r="N32" s="60">
        <v>3186</v>
      </c>
      <c r="O32" s="60">
        <v>0</v>
      </c>
      <c r="P32" s="63">
        <f t="shared" si="4"/>
        <v>3186</v>
      </c>
      <c r="Q32" s="63"/>
    </row>
    <row r="33" spans="1:17" ht="13.5" customHeight="1" x14ac:dyDescent="0.2">
      <c r="A33" s="49" t="s">
        <v>26</v>
      </c>
      <c r="B33" s="59">
        <v>6706</v>
      </c>
      <c r="C33" s="59">
        <v>6869</v>
      </c>
      <c r="D33" s="60">
        <f t="shared" si="1"/>
        <v>13575</v>
      </c>
      <c r="E33" s="60">
        <v>0</v>
      </c>
      <c r="F33" s="60">
        <v>0</v>
      </c>
      <c r="G33" s="60">
        <v>0</v>
      </c>
      <c r="H33" s="60">
        <f t="shared" si="2"/>
        <v>0</v>
      </c>
      <c r="I33" s="60">
        <v>5114</v>
      </c>
      <c r="J33" s="61">
        <f t="shared" si="0"/>
        <v>6706</v>
      </c>
      <c r="K33" s="62">
        <f t="shared" si="0"/>
        <v>6869</v>
      </c>
      <c r="L33" s="61">
        <f t="shared" si="3"/>
        <v>13575</v>
      </c>
      <c r="M33" s="61">
        <v>0</v>
      </c>
      <c r="N33" s="60">
        <v>0</v>
      </c>
      <c r="O33" s="60">
        <v>0</v>
      </c>
      <c r="P33" s="63">
        <f t="shared" si="4"/>
        <v>0</v>
      </c>
      <c r="Q33" s="63"/>
    </row>
    <row r="34" spans="1:17" ht="13.5" customHeight="1" x14ac:dyDescent="0.2">
      <c r="A34" s="49" t="s">
        <v>27</v>
      </c>
      <c r="B34" s="59">
        <v>6984</v>
      </c>
      <c r="C34" s="59">
        <v>7428</v>
      </c>
      <c r="D34" s="60">
        <f t="shared" si="1"/>
        <v>14412</v>
      </c>
      <c r="E34" s="60">
        <v>0</v>
      </c>
      <c r="F34" s="60">
        <v>0</v>
      </c>
      <c r="G34" s="60">
        <v>0</v>
      </c>
      <c r="H34" s="60">
        <f t="shared" si="2"/>
        <v>0</v>
      </c>
      <c r="I34" s="60">
        <v>7381</v>
      </c>
      <c r="J34" s="61">
        <f t="shared" si="0"/>
        <v>6984</v>
      </c>
      <c r="K34" s="62">
        <f t="shared" si="0"/>
        <v>7428</v>
      </c>
      <c r="L34" s="61">
        <f t="shared" si="3"/>
        <v>14412</v>
      </c>
      <c r="M34" s="61">
        <v>0</v>
      </c>
      <c r="N34" s="60">
        <v>0</v>
      </c>
      <c r="O34" s="60">
        <v>0</v>
      </c>
      <c r="P34" s="63">
        <f t="shared" si="4"/>
        <v>0</v>
      </c>
      <c r="Q34" s="63"/>
    </row>
    <row r="35" spans="1:17" ht="13.5" customHeight="1" x14ac:dyDescent="0.2">
      <c r="A35" s="49" t="s">
        <v>28</v>
      </c>
      <c r="B35" s="59">
        <v>462</v>
      </c>
      <c r="C35" s="59">
        <v>468</v>
      </c>
      <c r="D35" s="60">
        <f t="shared" si="1"/>
        <v>930</v>
      </c>
      <c r="E35" s="60">
        <v>0</v>
      </c>
      <c r="F35" s="60">
        <v>0</v>
      </c>
      <c r="G35" s="60">
        <v>0</v>
      </c>
      <c r="H35" s="60">
        <f t="shared" si="2"/>
        <v>0</v>
      </c>
      <c r="I35" s="60">
        <v>401</v>
      </c>
      <c r="J35" s="61">
        <f t="shared" si="0"/>
        <v>462</v>
      </c>
      <c r="K35" s="62">
        <f t="shared" si="0"/>
        <v>468</v>
      </c>
      <c r="L35" s="61">
        <f t="shared" si="3"/>
        <v>930</v>
      </c>
      <c r="M35" s="61">
        <v>227</v>
      </c>
      <c r="N35" s="60">
        <v>339</v>
      </c>
      <c r="O35" s="60">
        <v>0</v>
      </c>
      <c r="P35" s="63">
        <f t="shared" si="4"/>
        <v>339</v>
      </c>
      <c r="Q35" s="63"/>
    </row>
    <row r="36" spans="1:17" ht="12.75" customHeight="1" x14ac:dyDescent="0.2">
      <c r="A36" s="49" t="s">
        <v>29</v>
      </c>
      <c r="B36" s="59">
        <v>18647</v>
      </c>
      <c r="C36" s="59">
        <v>19508</v>
      </c>
      <c r="D36" s="60">
        <f t="shared" si="1"/>
        <v>38155</v>
      </c>
      <c r="E36" s="60">
        <v>0</v>
      </c>
      <c r="F36" s="60">
        <v>0</v>
      </c>
      <c r="G36" s="60">
        <v>0</v>
      </c>
      <c r="H36" s="60">
        <f t="shared" si="2"/>
        <v>0</v>
      </c>
      <c r="I36" s="60">
        <v>17697</v>
      </c>
      <c r="J36" s="61">
        <f t="shared" si="0"/>
        <v>18647</v>
      </c>
      <c r="K36" s="62">
        <f t="shared" si="0"/>
        <v>19508</v>
      </c>
      <c r="L36" s="61">
        <f t="shared" si="3"/>
        <v>38155</v>
      </c>
      <c r="M36" s="61">
        <v>2299</v>
      </c>
      <c r="N36" s="60">
        <v>1635</v>
      </c>
      <c r="O36" s="60">
        <v>0</v>
      </c>
      <c r="P36" s="63">
        <f t="shared" si="4"/>
        <v>1635</v>
      </c>
      <c r="Q36" s="63"/>
    </row>
    <row r="37" spans="1:17" ht="24.95" customHeight="1" x14ac:dyDescent="0.2">
      <c r="A37" s="65" t="s">
        <v>52</v>
      </c>
      <c r="B37" s="66">
        <f>SUM(B9:B11)+SUM(B14:B25)</f>
        <v>3605831</v>
      </c>
      <c r="C37" s="66">
        <f>SUM(C9:C11)+SUM(C14:C25)</f>
        <v>3617181</v>
      </c>
      <c r="D37" s="66">
        <f>SUM(D9:D11)+SUM(D14:D25)</f>
        <v>7223012</v>
      </c>
      <c r="E37" s="66"/>
      <c r="F37" s="66">
        <f>SUM(F9:F11)+SUM(F14:F25)</f>
        <v>4708178</v>
      </c>
      <c r="G37" s="66">
        <f>SUM(G9:G11)+SUM(G14:G25)</f>
        <v>4888670</v>
      </c>
      <c r="H37" s="66">
        <f>SUM(H9:H11)+SUM(H14:H25)</f>
        <v>9596848</v>
      </c>
      <c r="I37" s="66"/>
      <c r="J37" s="66">
        <f>SUM(J9:J11)+SUM(J14:J25)</f>
        <v>8314009</v>
      </c>
      <c r="K37" s="66">
        <f>SUM(K9:K11)+SUM(K14:K25)</f>
        <v>8505851</v>
      </c>
      <c r="L37" s="66">
        <f>SUM(L9:L11)+SUM(L14:L25)</f>
        <v>16819860</v>
      </c>
      <c r="M37" s="66"/>
      <c r="N37" s="66">
        <f>SUM(N9:N11)+SUM(N14:N25)</f>
        <v>2023</v>
      </c>
      <c r="O37" s="66">
        <f>SUM(O9:O11)+SUM(O14:O25)</f>
        <v>54882</v>
      </c>
      <c r="P37" s="66">
        <f>SUM(P9:P11)+SUM(P14:P25)</f>
        <v>56905</v>
      </c>
      <c r="Q37" s="66"/>
    </row>
    <row r="38" spans="1:17" ht="13.5" customHeight="1" x14ac:dyDescent="0.2">
      <c r="A38" s="49" t="s">
        <v>30</v>
      </c>
      <c r="B38" s="104">
        <f>B35+B12+B26+B27+B28+B29</f>
        <v>959572</v>
      </c>
      <c r="C38" s="104">
        <f>C12+C26+C27+C28+C29+C35</f>
        <v>946415</v>
      </c>
      <c r="D38" s="104">
        <f>D12+D26+D27+D28+D29+D35</f>
        <v>1905987</v>
      </c>
      <c r="E38" s="104"/>
      <c r="F38" s="104">
        <f>F12+F26+F27+F28+F29+F35</f>
        <v>246618</v>
      </c>
      <c r="G38" s="104">
        <f>G12+G26+G27+G28+G29+G35</f>
        <v>248177</v>
      </c>
      <c r="H38" s="104">
        <f>F38+G38</f>
        <v>494795</v>
      </c>
      <c r="I38" s="104"/>
      <c r="J38" s="104">
        <f>J35+J12+J26+J27+J28+J29</f>
        <v>1206190</v>
      </c>
      <c r="K38" s="104">
        <f>K12+K26+K27+K28+K29+K35</f>
        <v>1194592</v>
      </c>
      <c r="L38" s="104">
        <f>J38+K38</f>
        <v>2400782</v>
      </c>
      <c r="M38" s="104"/>
      <c r="N38" s="104">
        <f>+N12+SUM(N26:N29)+N35</f>
        <v>11123</v>
      </c>
      <c r="O38" s="104">
        <f>+O12+SUM(O26:O29)+O35</f>
        <v>0</v>
      </c>
      <c r="P38" s="104">
        <f>+P12+SUM(P26:P29)+P35</f>
        <v>11123</v>
      </c>
      <c r="Q38" s="61"/>
    </row>
    <row r="39" spans="1:17" ht="13.5" customHeight="1" x14ac:dyDescent="0.2">
      <c r="A39" s="49" t="s">
        <v>31</v>
      </c>
      <c r="B39" s="105">
        <f>B36+B34+B33+B32+B31+B30+B13</f>
        <v>1128197</v>
      </c>
      <c r="C39" s="105">
        <f>C13+C30+C31+C32+C33+C34+C36</f>
        <v>1134276</v>
      </c>
      <c r="D39" s="104">
        <f>B39+C39</f>
        <v>2262473</v>
      </c>
      <c r="E39" s="105"/>
      <c r="F39" s="105">
        <f>F36+F34+F33+F32+F31+F30+F13</f>
        <v>41972</v>
      </c>
      <c r="G39" s="105">
        <f>G36+G34+G33+G32+G31+G30+G13</f>
        <v>48170</v>
      </c>
      <c r="H39" s="104">
        <f>F39+G39</f>
        <v>90142</v>
      </c>
      <c r="I39" s="105"/>
      <c r="J39" s="105">
        <f>J36+J34+J33+J32+J31+J30+J13</f>
        <v>1170169</v>
      </c>
      <c r="K39" s="105">
        <f>K13+K30+K31+K32+K33+K34+K36</f>
        <v>1182446</v>
      </c>
      <c r="L39" s="104">
        <f>J39+K39</f>
        <v>2352615</v>
      </c>
      <c r="M39" s="105"/>
      <c r="N39" s="105">
        <f>+N13+SUM(N30:N34)+N36</f>
        <v>13523</v>
      </c>
      <c r="O39" s="105">
        <f>+O13+SUM(O30:O34)+O36</f>
        <v>1161</v>
      </c>
      <c r="P39" s="105">
        <f>+P13+SUM(P30:P34)+P36</f>
        <v>14684</v>
      </c>
      <c r="Q39" s="67"/>
    </row>
    <row r="40" spans="1:17" ht="24.95" customHeight="1" x14ac:dyDescent="0.2">
      <c r="A40" s="49" t="s">
        <v>53</v>
      </c>
      <c r="B40" s="68">
        <f t="shared" ref="B40:P40" si="5">SUM(B37:B39)</f>
        <v>5693600</v>
      </c>
      <c r="C40" s="68">
        <f t="shared" si="5"/>
        <v>5697872</v>
      </c>
      <c r="D40" s="68">
        <f t="shared" si="5"/>
        <v>11391472</v>
      </c>
      <c r="E40" s="68"/>
      <c r="F40" s="68">
        <f t="shared" si="5"/>
        <v>4996768</v>
      </c>
      <c r="G40" s="68">
        <f>SUM(G37:G39)</f>
        <v>5185017</v>
      </c>
      <c r="H40" s="68">
        <f t="shared" si="5"/>
        <v>10181785</v>
      </c>
      <c r="I40" s="68"/>
      <c r="J40" s="68">
        <f t="shared" si="5"/>
        <v>10690368</v>
      </c>
      <c r="K40" s="68">
        <f t="shared" si="5"/>
        <v>10882889</v>
      </c>
      <c r="L40" s="68">
        <f t="shared" si="5"/>
        <v>21573257</v>
      </c>
      <c r="M40" s="68"/>
      <c r="N40" s="68">
        <f t="shared" si="5"/>
        <v>26669</v>
      </c>
      <c r="O40" s="68">
        <f t="shared" si="5"/>
        <v>56043</v>
      </c>
      <c r="P40" s="68">
        <f t="shared" si="5"/>
        <v>82712</v>
      </c>
      <c r="Q40" s="68"/>
    </row>
    <row r="41" spans="1:17" ht="11.25" customHeight="1" x14ac:dyDescent="0.2"/>
    <row r="42" spans="1:17" ht="12.6" customHeight="1" x14ac:dyDescent="0.2">
      <c r="A42" s="6" t="s">
        <v>43</v>
      </c>
      <c r="B42" s="8"/>
      <c r="C42" s="8"/>
      <c r="D42" s="8"/>
      <c r="E42" s="8"/>
      <c r="F42" s="8"/>
      <c r="G42" s="8"/>
    </row>
  </sheetData>
  <mergeCells count="19">
    <mergeCell ref="N6:N8"/>
    <mergeCell ref="O6:O8"/>
    <mergeCell ref="P6:P8"/>
    <mergeCell ref="L6:L8"/>
    <mergeCell ref="A1:Q1"/>
    <mergeCell ref="A2:Q2"/>
    <mergeCell ref="A4:A8"/>
    <mergeCell ref="B4:D5"/>
    <mergeCell ref="F4:H5"/>
    <mergeCell ref="J4:L5"/>
    <mergeCell ref="N4:P5"/>
    <mergeCell ref="B6:B8"/>
    <mergeCell ref="C6:C8"/>
    <mergeCell ref="D6:D8"/>
    <mergeCell ref="F6:F8"/>
    <mergeCell ref="G6:G8"/>
    <mergeCell ref="H6:H8"/>
    <mergeCell ref="J6:J8"/>
    <mergeCell ref="K6:K8"/>
  </mergeCells>
  <pageMargins left="0.15748031496062992" right="0.15748031496062992" top="0.78740157480314965" bottom="0.59055118110236227" header="0.11811023622047245" footer="0.31496062992125984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zoomScaleNormal="100" zoomScaleSheetLayoutView="100" workbookViewId="0">
      <selection activeCell="B38" sqref="B38:P39"/>
    </sheetView>
  </sheetViews>
  <sheetFormatPr defaultRowHeight="12.6" customHeight="1" x14ac:dyDescent="0.2"/>
  <cols>
    <col min="1" max="1" width="23.7109375" style="3" customWidth="1"/>
    <col min="2" max="4" width="12.7109375" style="3" customWidth="1"/>
    <col min="5" max="5" width="1.28515625" style="3" customWidth="1"/>
    <col min="6" max="8" width="12.7109375" style="3" customWidth="1"/>
    <col min="9" max="9" width="1.28515625" style="3" customWidth="1"/>
    <col min="10" max="12" width="12.7109375" style="3" customWidth="1"/>
    <col min="13" max="13" width="1.28515625" style="3" customWidth="1"/>
    <col min="14" max="16" width="12.7109375" style="3" customWidth="1"/>
    <col min="17" max="17" width="1.28515625" style="3" customWidth="1"/>
    <col min="18" max="16384" width="9.140625" style="3"/>
  </cols>
  <sheetData>
    <row r="1" spans="1:17" ht="12.6" customHeight="1" x14ac:dyDescent="0.2">
      <c r="A1" s="115" t="s">
        <v>79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</row>
    <row r="2" spans="1:17" s="1" customFormat="1" ht="12.6" customHeight="1" x14ac:dyDescent="0.2">
      <c r="A2" s="116" t="s">
        <v>80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</row>
    <row r="4" spans="1:17" ht="12.6" customHeight="1" x14ac:dyDescent="0.2">
      <c r="A4" s="114" t="s">
        <v>44</v>
      </c>
      <c r="B4" s="114" t="s">
        <v>45</v>
      </c>
      <c r="C4" s="117"/>
      <c r="D4" s="117"/>
      <c r="E4" s="57"/>
      <c r="F4" s="114" t="s">
        <v>46</v>
      </c>
      <c r="G4" s="117"/>
      <c r="H4" s="117"/>
      <c r="I4" s="57"/>
      <c r="J4" s="114" t="s">
        <v>47</v>
      </c>
      <c r="K4" s="117"/>
      <c r="L4" s="117"/>
      <c r="M4" s="57"/>
      <c r="N4" s="114" t="s">
        <v>48</v>
      </c>
      <c r="O4" s="114"/>
      <c r="P4" s="114"/>
      <c r="Q4" s="58"/>
    </row>
    <row r="5" spans="1:17" ht="12.6" customHeight="1" x14ac:dyDescent="0.2">
      <c r="A5" s="114"/>
      <c r="B5" s="117"/>
      <c r="C5" s="117"/>
      <c r="D5" s="117"/>
      <c r="E5" s="57"/>
      <c r="F5" s="117"/>
      <c r="G5" s="117"/>
      <c r="H5" s="117"/>
      <c r="I5" s="57"/>
      <c r="J5" s="117"/>
      <c r="K5" s="117"/>
      <c r="L5" s="117"/>
      <c r="M5" s="57"/>
      <c r="N5" s="114"/>
      <c r="O5" s="114"/>
      <c r="P5" s="114"/>
      <c r="Q5" s="58"/>
    </row>
    <row r="6" spans="1:17" ht="12.6" customHeight="1" x14ac:dyDescent="0.2">
      <c r="A6" s="114"/>
      <c r="B6" s="113" t="s">
        <v>49</v>
      </c>
      <c r="C6" s="113" t="s">
        <v>50</v>
      </c>
      <c r="D6" s="113" t="s">
        <v>51</v>
      </c>
      <c r="E6" s="58"/>
      <c r="F6" s="113" t="s">
        <v>49</v>
      </c>
      <c r="G6" s="113" t="s">
        <v>50</v>
      </c>
      <c r="H6" s="113" t="s">
        <v>51</v>
      </c>
      <c r="I6" s="58"/>
      <c r="J6" s="113" t="s">
        <v>49</v>
      </c>
      <c r="K6" s="113" t="s">
        <v>50</v>
      </c>
      <c r="L6" s="113" t="s">
        <v>51</v>
      </c>
      <c r="M6" s="58"/>
      <c r="N6" s="113" t="s">
        <v>49</v>
      </c>
      <c r="O6" s="113" t="s">
        <v>50</v>
      </c>
      <c r="P6" s="113" t="s">
        <v>51</v>
      </c>
      <c r="Q6" s="58"/>
    </row>
    <row r="7" spans="1:17" ht="12.6" customHeight="1" x14ac:dyDescent="0.2">
      <c r="A7" s="114"/>
      <c r="B7" s="114"/>
      <c r="C7" s="114"/>
      <c r="D7" s="114"/>
      <c r="E7" s="58"/>
      <c r="F7" s="114"/>
      <c r="G7" s="114"/>
      <c r="H7" s="114"/>
      <c r="I7" s="58"/>
      <c r="J7" s="114"/>
      <c r="K7" s="114"/>
      <c r="L7" s="114"/>
      <c r="M7" s="58"/>
      <c r="N7" s="114"/>
      <c r="O7" s="114"/>
      <c r="P7" s="114"/>
      <c r="Q7" s="58"/>
    </row>
    <row r="8" spans="1:17" ht="12.6" customHeight="1" x14ac:dyDescent="0.2">
      <c r="A8" s="114"/>
      <c r="B8" s="114"/>
      <c r="C8" s="114"/>
      <c r="D8" s="114"/>
      <c r="E8" s="58"/>
      <c r="F8" s="114"/>
      <c r="G8" s="114"/>
      <c r="H8" s="114"/>
      <c r="I8" s="58"/>
      <c r="J8" s="114"/>
      <c r="K8" s="114"/>
      <c r="L8" s="114"/>
      <c r="M8" s="58"/>
      <c r="N8" s="114"/>
      <c r="O8" s="114"/>
      <c r="P8" s="114"/>
      <c r="Q8" s="58"/>
    </row>
    <row r="9" spans="1:17" ht="13.5" customHeight="1" x14ac:dyDescent="0.2">
      <c r="A9" s="49" t="s">
        <v>2</v>
      </c>
      <c r="B9" s="59">
        <v>955280</v>
      </c>
      <c r="C9" s="59">
        <v>927926</v>
      </c>
      <c r="D9" s="60">
        <f>C9+B9</f>
        <v>1883206</v>
      </c>
      <c r="E9" s="60">
        <v>4253553</v>
      </c>
      <c r="F9" s="59">
        <v>2535470</v>
      </c>
      <c r="G9" s="59">
        <v>2592040</v>
      </c>
      <c r="H9" s="60">
        <f>G9+F9</f>
        <v>5127510</v>
      </c>
      <c r="I9" s="60">
        <v>5932159</v>
      </c>
      <c r="J9" s="61">
        <f>B9+F9</f>
        <v>3490750</v>
      </c>
      <c r="K9" s="62">
        <f>C9+G9</f>
        <v>3519966</v>
      </c>
      <c r="L9" s="61">
        <f>K9+J9</f>
        <v>7010716</v>
      </c>
      <c r="M9" s="61">
        <v>74191</v>
      </c>
      <c r="N9" s="60">
        <v>0</v>
      </c>
      <c r="O9" s="60">
        <v>69473</v>
      </c>
      <c r="P9" s="63">
        <f>O9+N9</f>
        <v>69473</v>
      </c>
      <c r="Q9" s="63"/>
    </row>
    <row r="10" spans="1:17" ht="13.5" customHeight="1" x14ac:dyDescent="0.2">
      <c r="A10" s="49" t="s">
        <v>32</v>
      </c>
      <c r="B10" s="59">
        <v>1099808</v>
      </c>
      <c r="C10" s="59">
        <v>1075392</v>
      </c>
      <c r="D10" s="60">
        <f>C10+B10</f>
        <v>2175200</v>
      </c>
      <c r="E10" s="60"/>
      <c r="F10" s="59">
        <v>2149657</v>
      </c>
      <c r="G10" s="59">
        <v>2222601</v>
      </c>
      <c r="H10" s="60">
        <f>G10+F10</f>
        <v>4372258</v>
      </c>
      <c r="I10" s="60"/>
      <c r="J10" s="61">
        <f t="shared" ref="J10:K36" si="0">B10+F10</f>
        <v>3249465</v>
      </c>
      <c r="K10" s="62">
        <f t="shared" si="0"/>
        <v>3297993</v>
      </c>
      <c r="L10" s="61">
        <f>K10+J10</f>
        <v>6547458</v>
      </c>
      <c r="M10" s="61"/>
      <c r="N10" s="60">
        <v>0</v>
      </c>
      <c r="O10" s="60">
        <v>0</v>
      </c>
      <c r="P10" s="63">
        <f>O10+N10</f>
        <v>0</v>
      </c>
      <c r="Q10" s="63"/>
    </row>
    <row r="11" spans="1:17" ht="13.5" customHeight="1" x14ac:dyDescent="0.2">
      <c r="A11" s="49" t="s">
        <v>5</v>
      </c>
      <c r="B11" s="59">
        <v>496720</v>
      </c>
      <c r="C11" s="59">
        <v>505836</v>
      </c>
      <c r="D11" s="60">
        <f t="shared" ref="D11:D36" si="1">C11+B11</f>
        <v>1002556</v>
      </c>
      <c r="E11" s="60">
        <v>293594</v>
      </c>
      <c r="F11" s="59">
        <v>351450</v>
      </c>
      <c r="G11" s="59">
        <v>358064</v>
      </c>
      <c r="H11" s="60">
        <f t="shared" ref="H11:H36" si="2">G11+F11</f>
        <v>709514</v>
      </c>
      <c r="I11" s="60">
        <v>750817</v>
      </c>
      <c r="J11" s="61">
        <f t="shared" si="0"/>
        <v>848170</v>
      </c>
      <c r="K11" s="62">
        <f t="shared" si="0"/>
        <v>863900</v>
      </c>
      <c r="L11" s="61">
        <f t="shared" ref="L11:L36" si="3">K11+J11</f>
        <v>1712070</v>
      </c>
      <c r="M11" s="61">
        <v>1037</v>
      </c>
      <c r="N11" s="60">
        <v>5761</v>
      </c>
      <c r="O11" s="60">
        <v>4041</v>
      </c>
      <c r="P11" s="63">
        <f t="shared" ref="P11:P36" si="4">O11+N11</f>
        <v>9802</v>
      </c>
      <c r="Q11" s="63"/>
    </row>
    <row r="12" spans="1:17" ht="13.5" customHeight="1" x14ac:dyDescent="0.2">
      <c r="A12" s="49" t="s">
        <v>6</v>
      </c>
      <c r="B12" s="59">
        <v>674749</v>
      </c>
      <c r="C12" s="59">
        <v>683332</v>
      </c>
      <c r="D12" s="60">
        <f t="shared" si="1"/>
        <v>1358081</v>
      </c>
      <c r="E12" s="60">
        <v>195577</v>
      </c>
      <c r="F12" s="59">
        <v>290012</v>
      </c>
      <c r="G12" s="59">
        <v>294786</v>
      </c>
      <c r="H12" s="60">
        <f t="shared" si="2"/>
        <v>584798</v>
      </c>
      <c r="I12" s="60">
        <v>808298</v>
      </c>
      <c r="J12" s="61">
        <f t="shared" si="0"/>
        <v>964761</v>
      </c>
      <c r="K12" s="62">
        <f t="shared" si="0"/>
        <v>978118</v>
      </c>
      <c r="L12" s="61">
        <f t="shared" si="3"/>
        <v>1942879</v>
      </c>
      <c r="M12" s="61">
        <v>1640</v>
      </c>
      <c r="N12" s="60">
        <v>0</v>
      </c>
      <c r="O12" s="60">
        <v>0</v>
      </c>
      <c r="P12" s="63">
        <f t="shared" si="4"/>
        <v>0</v>
      </c>
      <c r="Q12" s="63"/>
    </row>
    <row r="13" spans="1:17" ht="13.5" customHeight="1" x14ac:dyDescent="0.2">
      <c r="A13" s="49" t="s">
        <v>7</v>
      </c>
      <c r="B13" s="60">
        <v>583998</v>
      </c>
      <c r="C13" s="60">
        <v>587095</v>
      </c>
      <c r="D13" s="60">
        <f t="shared" si="1"/>
        <v>1171093</v>
      </c>
      <c r="E13" s="60">
        <v>35335</v>
      </c>
      <c r="F13" s="59">
        <v>37837</v>
      </c>
      <c r="G13" s="59">
        <v>39510</v>
      </c>
      <c r="H13" s="60">
        <f t="shared" si="2"/>
        <v>77347</v>
      </c>
      <c r="I13" s="60">
        <v>568806</v>
      </c>
      <c r="J13" s="61">
        <f t="shared" si="0"/>
        <v>621835</v>
      </c>
      <c r="K13" s="62">
        <f t="shared" si="0"/>
        <v>626605</v>
      </c>
      <c r="L13" s="61">
        <f t="shared" si="3"/>
        <v>1248440</v>
      </c>
      <c r="M13" s="61">
        <v>4324</v>
      </c>
      <c r="N13" s="60">
        <v>982</v>
      </c>
      <c r="O13" s="60">
        <v>954</v>
      </c>
      <c r="P13" s="63">
        <f t="shared" si="4"/>
        <v>1936</v>
      </c>
      <c r="Q13" s="63"/>
    </row>
    <row r="14" spans="1:17" ht="13.5" customHeight="1" x14ac:dyDescent="0.2">
      <c r="A14" s="49" t="s">
        <v>8</v>
      </c>
      <c r="B14" s="59">
        <v>326137</v>
      </c>
      <c r="C14" s="59">
        <v>322375</v>
      </c>
      <c r="D14" s="60">
        <f t="shared" si="1"/>
        <v>648512</v>
      </c>
      <c r="E14" s="60">
        <v>20364</v>
      </c>
      <c r="F14" s="59">
        <v>34576</v>
      </c>
      <c r="G14" s="59">
        <v>35836</v>
      </c>
      <c r="H14" s="60">
        <f t="shared" si="2"/>
        <v>70412</v>
      </c>
      <c r="I14" s="60">
        <v>298750</v>
      </c>
      <c r="J14" s="61">
        <f t="shared" si="0"/>
        <v>360713</v>
      </c>
      <c r="K14" s="62">
        <f t="shared" si="0"/>
        <v>358211</v>
      </c>
      <c r="L14" s="61">
        <f t="shared" si="3"/>
        <v>718924</v>
      </c>
      <c r="M14" s="61">
        <v>0</v>
      </c>
      <c r="N14" s="60">
        <v>0</v>
      </c>
      <c r="O14" s="60">
        <v>0</v>
      </c>
      <c r="P14" s="63">
        <f t="shared" si="4"/>
        <v>0</v>
      </c>
      <c r="Q14" s="63"/>
    </row>
    <row r="15" spans="1:17" ht="13.5" customHeight="1" x14ac:dyDescent="0.2">
      <c r="A15" s="49" t="s">
        <v>9</v>
      </c>
      <c r="B15" s="59">
        <v>297745</v>
      </c>
      <c r="C15" s="59">
        <v>304807</v>
      </c>
      <c r="D15" s="60">
        <f t="shared" si="1"/>
        <v>602552</v>
      </c>
      <c r="E15" s="60">
        <v>20364</v>
      </c>
      <c r="F15" s="59">
        <v>64943</v>
      </c>
      <c r="G15" s="59">
        <v>59804</v>
      </c>
      <c r="H15" s="60">
        <f t="shared" si="2"/>
        <v>124747</v>
      </c>
      <c r="I15" s="60">
        <v>298750</v>
      </c>
      <c r="J15" s="61">
        <f t="shared" si="0"/>
        <v>362688</v>
      </c>
      <c r="K15" s="62">
        <f t="shared" si="0"/>
        <v>364611</v>
      </c>
      <c r="L15" s="61">
        <f t="shared" si="3"/>
        <v>727299</v>
      </c>
      <c r="M15" s="61">
        <v>0</v>
      </c>
      <c r="N15" s="60"/>
      <c r="O15" s="60"/>
      <c r="P15" s="63">
        <f t="shared" si="4"/>
        <v>0</v>
      </c>
      <c r="Q15" s="63"/>
    </row>
    <row r="16" spans="1:17" ht="13.5" customHeight="1" x14ac:dyDescent="0.2">
      <c r="A16" s="49" t="s">
        <v>10</v>
      </c>
      <c r="B16" s="59">
        <v>269246</v>
      </c>
      <c r="C16" s="59">
        <v>277891</v>
      </c>
      <c r="D16" s="60">
        <f t="shared" si="1"/>
        <v>547137</v>
      </c>
      <c r="E16" s="60">
        <v>0</v>
      </c>
      <c r="F16" s="60">
        <v>0</v>
      </c>
      <c r="G16" s="60">
        <v>0</v>
      </c>
      <c r="H16" s="60">
        <f t="shared" si="2"/>
        <v>0</v>
      </c>
      <c r="I16" s="60">
        <v>240717</v>
      </c>
      <c r="J16" s="61">
        <f t="shared" si="0"/>
        <v>269246</v>
      </c>
      <c r="K16" s="62">
        <f t="shared" si="0"/>
        <v>277891</v>
      </c>
      <c r="L16" s="61">
        <f t="shared" si="3"/>
        <v>547137</v>
      </c>
      <c r="M16" s="61">
        <v>0</v>
      </c>
      <c r="N16" s="60">
        <v>0</v>
      </c>
      <c r="O16" s="60">
        <v>0</v>
      </c>
      <c r="P16" s="63">
        <f t="shared" si="4"/>
        <v>0</v>
      </c>
      <c r="Q16" s="63"/>
    </row>
    <row r="17" spans="1:17" ht="13.5" customHeight="1" x14ac:dyDescent="0.2">
      <c r="A17" s="49" t="s">
        <v>11</v>
      </c>
      <c r="B17" s="59">
        <v>6973</v>
      </c>
      <c r="C17" s="59">
        <v>6847</v>
      </c>
      <c r="D17" s="60">
        <f t="shared" si="1"/>
        <v>13820</v>
      </c>
      <c r="E17" s="60">
        <v>10967</v>
      </c>
      <c r="F17" s="59">
        <v>26257</v>
      </c>
      <c r="G17" s="59">
        <v>26400</v>
      </c>
      <c r="H17" s="60">
        <f t="shared" si="2"/>
        <v>52657</v>
      </c>
      <c r="I17" s="60">
        <v>19198</v>
      </c>
      <c r="J17" s="61">
        <f t="shared" si="0"/>
        <v>33230</v>
      </c>
      <c r="K17" s="62">
        <f t="shared" si="0"/>
        <v>33247</v>
      </c>
      <c r="L17" s="61">
        <f t="shared" si="3"/>
        <v>66477</v>
      </c>
      <c r="M17" s="61">
        <v>0</v>
      </c>
      <c r="N17" s="60">
        <v>0</v>
      </c>
      <c r="O17" s="60">
        <v>0</v>
      </c>
      <c r="P17" s="63">
        <f t="shared" si="4"/>
        <v>0</v>
      </c>
      <c r="Q17" s="63"/>
    </row>
    <row r="18" spans="1:17" ht="13.5" customHeight="1" x14ac:dyDescent="0.2">
      <c r="A18" s="49" t="s">
        <v>12</v>
      </c>
      <c r="B18" s="60">
        <v>125643</v>
      </c>
      <c r="C18" s="60">
        <v>130022</v>
      </c>
      <c r="D18" s="60">
        <f t="shared" si="1"/>
        <v>255665</v>
      </c>
      <c r="E18" s="60">
        <v>110</v>
      </c>
      <c r="F18" s="59">
        <v>0</v>
      </c>
      <c r="G18" s="59">
        <v>0</v>
      </c>
      <c r="H18" s="60">
        <f t="shared" si="2"/>
        <v>0</v>
      </c>
      <c r="I18" s="60">
        <v>95502</v>
      </c>
      <c r="J18" s="61">
        <f t="shared" si="0"/>
        <v>125643</v>
      </c>
      <c r="K18" s="62">
        <f t="shared" si="0"/>
        <v>130022</v>
      </c>
      <c r="L18" s="61">
        <f t="shared" si="3"/>
        <v>255665</v>
      </c>
      <c r="M18" s="61">
        <v>0</v>
      </c>
      <c r="N18" s="60">
        <v>0</v>
      </c>
      <c r="O18" s="60">
        <v>0</v>
      </c>
      <c r="P18" s="63">
        <f t="shared" si="4"/>
        <v>0</v>
      </c>
      <c r="Q18" s="63"/>
    </row>
    <row r="19" spans="1:17" ht="13.5" customHeight="1" x14ac:dyDescent="0.2">
      <c r="A19" s="49" t="s">
        <v>13</v>
      </c>
      <c r="B19" s="59">
        <v>97621</v>
      </c>
      <c r="C19" s="59">
        <v>99599</v>
      </c>
      <c r="D19" s="60">
        <f t="shared" si="1"/>
        <v>197220</v>
      </c>
      <c r="E19" s="60">
        <v>0</v>
      </c>
      <c r="F19" s="60">
        <v>0</v>
      </c>
      <c r="G19" s="59">
        <v>0</v>
      </c>
      <c r="H19" s="60">
        <f t="shared" si="2"/>
        <v>0</v>
      </c>
      <c r="I19" s="60">
        <v>87673</v>
      </c>
      <c r="J19" s="61">
        <f t="shared" si="0"/>
        <v>97621</v>
      </c>
      <c r="K19" s="62">
        <f t="shared" si="0"/>
        <v>99599</v>
      </c>
      <c r="L19" s="61">
        <f t="shared" si="3"/>
        <v>197220</v>
      </c>
      <c r="M19" s="61">
        <v>0</v>
      </c>
      <c r="N19" s="60">
        <v>0</v>
      </c>
      <c r="O19" s="60">
        <v>0</v>
      </c>
      <c r="P19" s="63">
        <f t="shared" si="4"/>
        <v>0</v>
      </c>
      <c r="Q19" s="63"/>
    </row>
    <row r="20" spans="1:17" ht="13.5" customHeight="1" x14ac:dyDescent="0.2">
      <c r="A20" s="64" t="s">
        <v>14</v>
      </c>
      <c r="B20" s="59">
        <v>3752</v>
      </c>
      <c r="C20" s="59">
        <v>3826</v>
      </c>
      <c r="D20" s="60">
        <f t="shared" si="1"/>
        <v>7578</v>
      </c>
      <c r="E20" s="60">
        <v>3425</v>
      </c>
      <c r="F20" s="60">
        <v>4326</v>
      </c>
      <c r="G20" s="59">
        <v>4146</v>
      </c>
      <c r="H20" s="60">
        <f t="shared" si="2"/>
        <v>8472</v>
      </c>
      <c r="I20" s="60">
        <v>10244</v>
      </c>
      <c r="J20" s="61">
        <f t="shared" si="0"/>
        <v>8078</v>
      </c>
      <c r="K20" s="62">
        <f t="shared" si="0"/>
        <v>7972</v>
      </c>
      <c r="L20" s="61">
        <f t="shared" si="3"/>
        <v>16050</v>
      </c>
      <c r="M20" s="61">
        <v>0</v>
      </c>
      <c r="N20" s="60">
        <v>0</v>
      </c>
      <c r="O20" s="60">
        <v>0</v>
      </c>
      <c r="P20" s="63">
        <f t="shared" si="4"/>
        <v>0</v>
      </c>
      <c r="Q20" s="63"/>
    </row>
    <row r="21" spans="1:17" ht="13.5" customHeight="1" x14ac:dyDescent="0.2">
      <c r="A21" s="49" t="s">
        <v>4</v>
      </c>
      <c r="B21" s="60">
        <v>328044</v>
      </c>
      <c r="C21" s="60">
        <v>322880</v>
      </c>
      <c r="D21" s="60">
        <f t="shared" si="1"/>
        <v>650924</v>
      </c>
      <c r="E21" s="60">
        <v>42536</v>
      </c>
      <c r="F21" s="59">
        <v>28274</v>
      </c>
      <c r="G21" s="59">
        <v>28316</v>
      </c>
      <c r="H21" s="60">
        <f t="shared" si="2"/>
        <v>56590</v>
      </c>
      <c r="I21" s="60">
        <v>369514</v>
      </c>
      <c r="J21" s="61">
        <f t="shared" si="0"/>
        <v>356318</v>
      </c>
      <c r="K21" s="62">
        <f t="shared" si="0"/>
        <v>351196</v>
      </c>
      <c r="L21" s="61">
        <f t="shared" si="3"/>
        <v>707514</v>
      </c>
      <c r="M21" s="61">
        <v>0</v>
      </c>
      <c r="N21" s="60">
        <v>61</v>
      </c>
      <c r="O21" s="60">
        <v>0</v>
      </c>
      <c r="P21" s="63">
        <f t="shared" si="4"/>
        <v>61</v>
      </c>
      <c r="Q21" s="63"/>
    </row>
    <row r="22" spans="1:17" ht="13.5" customHeight="1" x14ac:dyDescent="0.2">
      <c r="A22" s="64" t="s">
        <v>15</v>
      </c>
      <c r="B22" s="59">
        <v>28640</v>
      </c>
      <c r="C22" s="59">
        <v>29180</v>
      </c>
      <c r="D22" s="60">
        <f t="shared" si="1"/>
        <v>57820</v>
      </c>
      <c r="E22" s="60">
        <v>4561</v>
      </c>
      <c r="F22" s="59">
        <v>5009</v>
      </c>
      <c r="G22" s="59">
        <v>5455</v>
      </c>
      <c r="H22" s="60">
        <f t="shared" si="2"/>
        <v>10464</v>
      </c>
      <c r="I22" s="60">
        <v>38290</v>
      </c>
      <c r="J22" s="61">
        <f t="shared" si="0"/>
        <v>33649</v>
      </c>
      <c r="K22" s="62">
        <f t="shared" si="0"/>
        <v>34635</v>
      </c>
      <c r="L22" s="61">
        <f t="shared" si="3"/>
        <v>68284</v>
      </c>
      <c r="M22" s="61">
        <v>0</v>
      </c>
      <c r="N22" s="60">
        <v>0</v>
      </c>
      <c r="O22" s="60">
        <v>0</v>
      </c>
      <c r="P22" s="63">
        <f t="shared" si="4"/>
        <v>0</v>
      </c>
      <c r="Q22" s="63"/>
    </row>
    <row r="23" spans="1:17" ht="13.5" customHeight="1" x14ac:dyDescent="0.2">
      <c r="A23" s="49" t="s">
        <v>16</v>
      </c>
      <c r="B23" s="59">
        <v>0</v>
      </c>
      <c r="C23" s="59">
        <v>0</v>
      </c>
      <c r="D23" s="60">
        <f t="shared" si="1"/>
        <v>0</v>
      </c>
      <c r="E23" s="60">
        <v>0</v>
      </c>
      <c r="F23" s="59">
        <v>0</v>
      </c>
      <c r="G23" s="59">
        <v>0</v>
      </c>
      <c r="H23" s="60">
        <f t="shared" si="2"/>
        <v>0</v>
      </c>
      <c r="I23" s="60">
        <v>0</v>
      </c>
      <c r="J23" s="61">
        <f t="shared" si="0"/>
        <v>0</v>
      </c>
      <c r="K23" s="62">
        <f t="shared" si="0"/>
        <v>0</v>
      </c>
      <c r="L23" s="61">
        <f t="shared" si="3"/>
        <v>0</v>
      </c>
      <c r="M23" s="61">
        <v>0</v>
      </c>
      <c r="N23" s="60">
        <v>0</v>
      </c>
      <c r="O23" s="60">
        <v>0</v>
      </c>
      <c r="P23" s="63">
        <f t="shared" si="4"/>
        <v>0</v>
      </c>
      <c r="Q23" s="63"/>
    </row>
    <row r="24" spans="1:17" ht="13.5" customHeight="1" x14ac:dyDescent="0.2">
      <c r="A24" s="49" t="s">
        <v>17</v>
      </c>
      <c r="B24" s="59">
        <v>0</v>
      </c>
      <c r="C24" s="59">
        <v>0</v>
      </c>
      <c r="D24" s="60">
        <f t="shared" si="1"/>
        <v>0</v>
      </c>
      <c r="E24" s="60">
        <v>0</v>
      </c>
      <c r="F24" s="59">
        <v>0</v>
      </c>
      <c r="G24" s="59">
        <v>0</v>
      </c>
      <c r="H24" s="60">
        <f t="shared" si="2"/>
        <v>0</v>
      </c>
      <c r="I24" s="60">
        <v>0</v>
      </c>
      <c r="J24" s="61">
        <f t="shared" si="0"/>
        <v>0</v>
      </c>
      <c r="K24" s="62">
        <f t="shared" si="0"/>
        <v>0</v>
      </c>
      <c r="L24" s="61">
        <f t="shared" si="3"/>
        <v>0</v>
      </c>
      <c r="M24" s="61">
        <v>0</v>
      </c>
      <c r="N24" s="60">
        <v>0</v>
      </c>
      <c r="O24" s="60">
        <v>0</v>
      </c>
      <c r="P24" s="63">
        <f t="shared" si="4"/>
        <v>0</v>
      </c>
      <c r="Q24" s="63"/>
    </row>
    <row r="25" spans="1:17" ht="13.5" customHeight="1" x14ac:dyDescent="0.2">
      <c r="A25" s="49" t="s">
        <v>18</v>
      </c>
      <c r="B25" s="59">
        <v>0</v>
      </c>
      <c r="C25" s="59">
        <v>0</v>
      </c>
      <c r="D25" s="60">
        <f t="shared" si="1"/>
        <v>0</v>
      </c>
      <c r="E25" s="60">
        <v>0</v>
      </c>
      <c r="F25" s="60">
        <v>0</v>
      </c>
      <c r="G25" s="60">
        <v>0</v>
      </c>
      <c r="H25" s="60">
        <f t="shared" si="2"/>
        <v>0</v>
      </c>
      <c r="I25" s="60">
        <v>0</v>
      </c>
      <c r="J25" s="61">
        <f t="shared" si="0"/>
        <v>0</v>
      </c>
      <c r="K25" s="62">
        <f t="shared" si="0"/>
        <v>0</v>
      </c>
      <c r="L25" s="61">
        <f t="shared" si="3"/>
        <v>0</v>
      </c>
      <c r="M25" s="61">
        <v>0</v>
      </c>
      <c r="N25" s="60">
        <v>0</v>
      </c>
      <c r="O25" s="60">
        <v>0</v>
      </c>
      <c r="P25" s="63">
        <f t="shared" si="4"/>
        <v>0</v>
      </c>
      <c r="Q25" s="63"/>
    </row>
    <row r="26" spans="1:17" ht="13.5" customHeight="1" x14ac:dyDescent="0.2">
      <c r="A26" s="49" t="s">
        <v>19</v>
      </c>
      <c r="B26" s="59">
        <v>76026</v>
      </c>
      <c r="C26" s="59">
        <v>72977</v>
      </c>
      <c r="D26" s="60">
        <f t="shared" si="1"/>
        <v>149003</v>
      </c>
      <c r="E26" s="60">
        <v>0</v>
      </c>
      <c r="F26" s="59">
        <v>0</v>
      </c>
      <c r="G26" s="59">
        <v>0</v>
      </c>
      <c r="H26" s="60">
        <f t="shared" si="2"/>
        <v>0</v>
      </c>
      <c r="I26" s="60">
        <v>80245</v>
      </c>
      <c r="J26" s="61">
        <f t="shared" si="0"/>
        <v>76026</v>
      </c>
      <c r="K26" s="62">
        <f t="shared" si="0"/>
        <v>72977</v>
      </c>
      <c r="L26" s="61">
        <f t="shared" si="3"/>
        <v>149003</v>
      </c>
      <c r="M26" s="61">
        <v>12151</v>
      </c>
      <c r="N26" s="60">
        <v>5410</v>
      </c>
      <c r="O26" s="60">
        <v>0</v>
      </c>
      <c r="P26" s="63">
        <f t="shared" si="4"/>
        <v>5410</v>
      </c>
      <c r="Q26" s="63"/>
    </row>
    <row r="27" spans="1:17" ht="13.5" customHeight="1" x14ac:dyDescent="0.2">
      <c r="A27" s="49" t="s">
        <v>20</v>
      </c>
      <c r="B27" s="59">
        <v>17585</v>
      </c>
      <c r="C27" s="59">
        <v>18903</v>
      </c>
      <c r="D27" s="60">
        <f t="shared" si="1"/>
        <v>36488</v>
      </c>
      <c r="E27" s="60">
        <v>18</v>
      </c>
      <c r="F27" s="60">
        <v>0</v>
      </c>
      <c r="G27" s="60">
        <v>0</v>
      </c>
      <c r="H27" s="60">
        <f t="shared" si="2"/>
        <v>0</v>
      </c>
      <c r="I27" s="60">
        <v>18659</v>
      </c>
      <c r="J27" s="61">
        <f t="shared" si="0"/>
        <v>17585</v>
      </c>
      <c r="K27" s="62">
        <f t="shared" si="0"/>
        <v>18903</v>
      </c>
      <c r="L27" s="61">
        <f t="shared" si="3"/>
        <v>36488</v>
      </c>
      <c r="M27" s="61">
        <v>0</v>
      </c>
      <c r="N27" s="60">
        <v>0</v>
      </c>
      <c r="O27" s="60">
        <v>0</v>
      </c>
      <c r="P27" s="63">
        <f t="shared" si="4"/>
        <v>0</v>
      </c>
      <c r="Q27" s="63"/>
    </row>
    <row r="28" spans="1:17" ht="13.5" customHeight="1" x14ac:dyDescent="0.2">
      <c r="A28" s="49" t="s">
        <v>21</v>
      </c>
      <c r="B28" s="59">
        <v>111330</v>
      </c>
      <c r="C28" s="59">
        <v>116232</v>
      </c>
      <c r="D28" s="60">
        <f t="shared" si="1"/>
        <v>227562</v>
      </c>
      <c r="E28" s="60">
        <v>2</v>
      </c>
      <c r="F28" s="60">
        <v>3</v>
      </c>
      <c r="G28" s="60">
        <v>9</v>
      </c>
      <c r="H28" s="60">
        <f t="shared" si="2"/>
        <v>12</v>
      </c>
      <c r="I28" s="60">
        <v>103772</v>
      </c>
      <c r="J28" s="61">
        <f t="shared" si="0"/>
        <v>111333</v>
      </c>
      <c r="K28" s="62">
        <f t="shared" si="0"/>
        <v>116241</v>
      </c>
      <c r="L28" s="61">
        <f t="shared" si="3"/>
        <v>227574</v>
      </c>
      <c r="M28" s="61">
        <v>4590</v>
      </c>
      <c r="N28" s="60">
        <v>4066</v>
      </c>
      <c r="O28" s="60">
        <v>0</v>
      </c>
      <c r="P28" s="63">
        <f t="shared" si="4"/>
        <v>4066</v>
      </c>
      <c r="Q28" s="63"/>
    </row>
    <row r="29" spans="1:17" ht="13.5" customHeight="1" x14ac:dyDescent="0.2">
      <c r="A29" s="49" t="s">
        <v>22</v>
      </c>
      <c r="B29" s="59">
        <v>165896</v>
      </c>
      <c r="C29" s="59">
        <v>174435</v>
      </c>
      <c r="D29" s="60">
        <f t="shared" si="1"/>
        <v>340331</v>
      </c>
      <c r="E29" s="60">
        <v>2937</v>
      </c>
      <c r="F29" s="60">
        <v>1496</v>
      </c>
      <c r="G29" s="60">
        <v>1969</v>
      </c>
      <c r="H29" s="60">
        <f t="shared" si="2"/>
        <v>3465</v>
      </c>
      <c r="I29" s="60">
        <v>145448</v>
      </c>
      <c r="J29" s="61">
        <f t="shared" si="0"/>
        <v>167392</v>
      </c>
      <c r="K29" s="62">
        <f t="shared" si="0"/>
        <v>176404</v>
      </c>
      <c r="L29" s="61">
        <f t="shared" si="3"/>
        <v>343796</v>
      </c>
      <c r="M29" s="61">
        <v>0</v>
      </c>
      <c r="N29" s="60">
        <v>0</v>
      </c>
      <c r="O29" s="60">
        <v>0</v>
      </c>
      <c r="P29" s="63">
        <f t="shared" si="4"/>
        <v>0</v>
      </c>
      <c r="Q29" s="63"/>
    </row>
    <row r="30" spans="1:17" ht="13.5" customHeight="1" x14ac:dyDescent="0.2">
      <c r="A30" s="49" t="s">
        <v>23</v>
      </c>
      <c r="B30" s="59">
        <v>97023</v>
      </c>
      <c r="C30" s="59">
        <v>98141</v>
      </c>
      <c r="D30" s="60">
        <f t="shared" si="1"/>
        <v>195164</v>
      </c>
      <c r="E30" s="60">
        <v>0</v>
      </c>
      <c r="F30" s="59">
        <v>0</v>
      </c>
      <c r="G30" s="59">
        <v>0</v>
      </c>
      <c r="H30" s="60">
        <f t="shared" si="2"/>
        <v>0</v>
      </c>
      <c r="I30" s="60">
        <v>95014</v>
      </c>
      <c r="J30" s="61">
        <f t="shared" si="0"/>
        <v>97023</v>
      </c>
      <c r="K30" s="62">
        <f t="shared" si="0"/>
        <v>98141</v>
      </c>
      <c r="L30" s="61">
        <f t="shared" si="3"/>
        <v>195164</v>
      </c>
      <c r="M30" s="61">
        <v>5493</v>
      </c>
      <c r="N30" s="60">
        <v>6235</v>
      </c>
      <c r="O30" s="60">
        <v>0</v>
      </c>
      <c r="P30" s="63">
        <f t="shared" si="4"/>
        <v>6235</v>
      </c>
      <c r="Q30" s="63"/>
    </row>
    <row r="31" spans="1:17" ht="13.5" customHeight="1" x14ac:dyDescent="0.2">
      <c r="A31" s="49" t="s">
        <v>24</v>
      </c>
      <c r="B31" s="59">
        <v>267489</v>
      </c>
      <c r="C31" s="59">
        <v>271429</v>
      </c>
      <c r="D31" s="60">
        <f t="shared" si="1"/>
        <v>538918</v>
      </c>
      <c r="E31" s="60">
        <v>7641</v>
      </c>
      <c r="F31" s="60">
        <v>7859</v>
      </c>
      <c r="G31" s="60">
        <v>8472</v>
      </c>
      <c r="H31" s="60">
        <f t="shared" si="2"/>
        <v>16331</v>
      </c>
      <c r="I31" s="60">
        <v>280336</v>
      </c>
      <c r="J31" s="61">
        <f t="shared" si="0"/>
        <v>275348</v>
      </c>
      <c r="K31" s="62">
        <f t="shared" si="0"/>
        <v>279901</v>
      </c>
      <c r="L31" s="61">
        <f t="shared" si="3"/>
        <v>555249</v>
      </c>
      <c r="M31" s="61">
        <v>2011</v>
      </c>
      <c r="N31" s="60">
        <v>2179</v>
      </c>
      <c r="O31" s="60">
        <v>0</v>
      </c>
      <c r="P31" s="63">
        <f t="shared" si="4"/>
        <v>2179</v>
      </c>
      <c r="Q31" s="63"/>
    </row>
    <row r="32" spans="1:17" ht="13.5" customHeight="1" x14ac:dyDescent="0.2">
      <c r="A32" s="49" t="s">
        <v>25</v>
      </c>
      <c r="B32" s="59">
        <v>175601</v>
      </c>
      <c r="C32" s="59">
        <v>181062</v>
      </c>
      <c r="D32" s="60">
        <f t="shared" si="1"/>
        <v>356663</v>
      </c>
      <c r="E32" s="60">
        <v>32</v>
      </c>
      <c r="F32" s="59">
        <v>0</v>
      </c>
      <c r="G32" s="59">
        <v>0</v>
      </c>
      <c r="H32" s="60">
        <f t="shared" si="2"/>
        <v>0</v>
      </c>
      <c r="I32" s="60">
        <v>178589</v>
      </c>
      <c r="J32" s="61">
        <f t="shared" si="0"/>
        <v>175601</v>
      </c>
      <c r="K32" s="62">
        <f t="shared" si="0"/>
        <v>181062</v>
      </c>
      <c r="L32" s="61">
        <f t="shared" si="3"/>
        <v>356663</v>
      </c>
      <c r="M32" s="61">
        <v>5056</v>
      </c>
      <c r="N32" s="60">
        <v>3589</v>
      </c>
      <c r="O32" s="60">
        <v>0</v>
      </c>
      <c r="P32" s="63">
        <f t="shared" si="4"/>
        <v>3589</v>
      </c>
      <c r="Q32" s="63"/>
    </row>
    <row r="33" spans="1:17" ht="13.5" customHeight="1" x14ac:dyDescent="0.2">
      <c r="A33" s="49" t="s">
        <v>26</v>
      </c>
      <c r="B33" s="59">
        <v>10099</v>
      </c>
      <c r="C33" s="59">
        <v>9578</v>
      </c>
      <c r="D33" s="60">
        <f t="shared" si="1"/>
        <v>19677</v>
      </c>
      <c r="E33" s="60">
        <v>0</v>
      </c>
      <c r="F33" s="60">
        <v>0</v>
      </c>
      <c r="G33" s="60">
        <v>0</v>
      </c>
      <c r="H33" s="60">
        <f t="shared" si="2"/>
        <v>0</v>
      </c>
      <c r="I33" s="60">
        <v>5114</v>
      </c>
      <c r="J33" s="61">
        <f t="shared" si="0"/>
        <v>10099</v>
      </c>
      <c r="K33" s="62">
        <f t="shared" si="0"/>
        <v>9578</v>
      </c>
      <c r="L33" s="61">
        <f t="shared" si="3"/>
        <v>19677</v>
      </c>
      <c r="M33" s="61">
        <v>0</v>
      </c>
      <c r="N33" s="60">
        <v>0</v>
      </c>
      <c r="O33" s="60">
        <v>0</v>
      </c>
      <c r="P33" s="63">
        <f t="shared" si="4"/>
        <v>0</v>
      </c>
      <c r="Q33" s="63"/>
    </row>
    <row r="34" spans="1:17" ht="13.5" customHeight="1" x14ac:dyDescent="0.2">
      <c r="A34" s="49" t="s">
        <v>27</v>
      </c>
      <c r="B34" s="59">
        <v>6700</v>
      </c>
      <c r="C34" s="59">
        <v>6845</v>
      </c>
      <c r="D34" s="60">
        <f t="shared" si="1"/>
        <v>13545</v>
      </c>
      <c r="E34" s="60">
        <v>0</v>
      </c>
      <c r="F34" s="60">
        <v>0</v>
      </c>
      <c r="G34" s="60">
        <v>0</v>
      </c>
      <c r="H34" s="60">
        <f t="shared" si="2"/>
        <v>0</v>
      </c>
      <c r="I34" s="60">
        <v>7381</v>
      </c>
      <c r="J34" s="61">
        <f t="shared" si="0"/>
        <v>6700</v>
      </c>
      <c r="K34" s="62">
        <f t="shared" si="0"/>
        <v>6845</v>
      </c>
      <c r="L34" s="61">
        <f t="shared" si="3"/>
        <v>13545</v>
      </c>
      <c r="M34" s="61">
        <v>0</v>
      </c>
      <c r="N34" s="60">
        <v>0</v>
      </c>
      <c r="O34" s="60">
        <v>0</v>
      </c>
      <c r="P34" s="63">
        <f t="shared" si="4"/>
        <v>0</v>
      </c>
      <c r="Q34" s="63"/>
    </row>
    <row r="35" spans="1:17" ht="13.5" customHeight="1" x14ac:dyDescent="0.2">
      <c r="A35" s="49" t="s">
        <v>28</v>
      </c>
      <c r="B35" s="59">
        <v>719</v>
      </c>
      <c r="C35" s="59">
        <v>737</v>
      </c>
      <c r="D35" s="60">
        <f t="shared" si="1"/>
        <v>1456</v>
      </c>
      <c r="E35" s="60">
        <v>0</v>
      </c>
      <c r="F35" s="60">
        <v>0</v>
      </c>
      <c r="G35" s="60">
        <v>0</v>
      </c>
      <c r="H35" s="60">
        <f t="shared" si="2"/>
        <v>0</v>
      </c>
      <c r="I35" s="60">
        <v>401</v>
      </c>
      <c r="J35" s="61">
        <f t="shared" si="0"/>
        <v>719</v>
      </c>
      <c r="K35" s="62">
        <f t="shared" si="0"/>
        <v>737</v>
      </c>
      <c r="L35" s="61">
        <f t="shared" si="3"/>
        <v>1456</v>
      </c>
      <c r="M35" s="61">
        <v>227</v>
      </c>
      <c r="N35" s="60">
        <v>517</v>
      </c>
      <c r="O35" s="60">
        <v>0</v>
      </c>
      <c r="P35" s="63">
        <f t="shared" si="4"/>
        <v>517</v>
      </c>
      <c r="Q35" s="63"/>
    </row>
    <row r="36" spans="1:17" ht="12.75" customHeight="1" x14ac:dyDescent="0.2">
      <c r="A36" s="49" t="s">
        <v>29</v>
      </c>
      <c r="B36" s="59">
        <v>19204</v>
      </c>
      <c r="C36" s="59">
        <v>21184</v>
      </c>
      <c r="D36" s="60">
        <f t="shared" si="1"/>
        <v>40388</v>
      </c>
      <c r="E36" s="60">
        <v>0</v>
      </c>
      <c r="F36" s="60">
        <v>0</v>
      </c>
      <c r="G36" s="60">
        <v>0</v>
      </c>
      <c r="H36" s="60">
        <f t="shared" si="2"/>
        <v>0</v>
      </c>
      <c r="I36" s="60">
        <v>17697</v>
      </c>
      <c r="J36" s="61">
        <f t="shared" si="0"/>
        <v>19204</v>
      </c>
      <c r="K36" s="62">
        <f t="shared" si="0"/>
        <v>21184</v>
      </c>
      <c r="L36" s="61">
        <f t="shared" si="3"/>
        <v>40388</v>
      </c>
      <c r="M36" s="61">
        <v>2299</v>
      </c>
      <c r="N36" s="60">
        <v>1561</v>
      </c>
      <c r="O36" s="60">
        <v>0</v>
      </c>
      <c r="P36" s="63">
        <f t="shared" si="4"/>
        <v>1561</v>
      </c>
      <c r="Q36" s="63"/>
    </row>
    <row r="37" spans="1:17" ht="24.95" customHeight="1" x14ac:dyDescent="0.2">
      <c r="A37" s="65" t="s">
        <v>52</v>
      </c>
      <c r="B37" s="66">
        <f>SUM(B9:B11)+SUM(B14:B25)</f>
        <v>4035609</v>
      </c>
      <c r="C37" s="66">
        <f>SUM(C9:C11)+SUM(C14:C25)</f>
        <v>4006581</v>
      </c>
      <c r="D37" s="66">
        <f>SUM(D9:D11)+SUM(D14:D25)</f>
        <v>8042190</v>
      </c>
      <c r="E37" s="66"/>
      <c r="F37" s="66">
        <f>SUM(F9:F11)+SUM(F14:F25)</f>
        <v>5199962</v>
      </c>
      <c r="G37" s="66">
        <f>SUM(G9:G11)+SUM(G14:G25)</f>
        <v>5332662</v>
      </c>
      <c r="H37" s="66">
        <f>SUM(H9:H11)+SUM(H14:H25)</f>
        <v>10532624</v>
      </c>
      <c r="I37" s="66"/>
      <c r="J37" s="66">
        <f>SUM(J9:J11)+SUM(J14:J25)</f>
        <v>9235571</v>
      </c>
      <c r="K37" s="66">
        <f>SUM(K9:K11)+SUM(K14:K25)</f>
        <v>9339243</v>
      </c>
      <c r="L37" s="66">
        <f>SUM(L9:L11)+SUM(L14:L25)</f>
        <v>18574814</v>
      </c>
      <c r="M37" s="66"/>
      <c r="N37" s="66">
        <f>SUM(N9:N11)+SUM(N14:N25)</f>
        <v>5822</v>
      </c>
      <c r="O37" s="66">
        <f>SUM(O9:O11)+SUM(O14:O25)</f>
        <v>73514</v>
      </c>
      <c r="P37" s="66">
        <f>SUM(P9:P11)+SUM(P14:P25)</f>
        <v>79336</v>
      </c>
      <c r="Q37" s="66"/>
    </row>
    <row r="38" spans="1:17" ht="13.5" customHeight="1" x14ac:dyDescent="0.2">
      <c r="A38" s="49" t="s">
        <v>30</v>
      </c>
      <c r="B38" s="104">
        <f>B35+B12+B26+B27+B28+B29</f>
        <v>1046305</v>
      </c>
      <c r="C38" s="104">
        <f>C12+C26+C27+C28+C29+C35</f>
        <v>1066616</v>
      </c>
      <c r="D38" s="104">
        <f>D12+D26+D27+D28+D29+D35</f>
        <v>2112921</v>
      </c>
      <c r="E38" s="104"/>
      <c r="F38" s="104">
        <f>F12+F26+F27+F28+F29+F35</f>
        <v>291511</v>
      </c>
      <c r="G38" s="104">
        <f>G12+G26+G27+G28+G29+G35</f>
        <v>296764</v>
      </c>
      <c r="H38" s="104">
        <f>F38+G38</f>
        <v>588275</v>
      </c>
      <c r="I38" s="104"/>
      <c r="J38" s="104">
        <f>J35+J12+J26+J27+J28+J29</f>
        <v>1337816</v>
      </c>
      <c r="K38" s="104">
        <f>K12+K26+K27+K28+K29+K35</f>
        <v>1363380</v>
      </c>
      <c r="L38" s="104">
        <f>J38+K38</f>
        <v>2701196</v>
      </c>
      <c r="M38" s="104"/>
      <c r="N38" s="104">
        <f>+N12+SUM(N26:N29)+N35</f>
        <v>9993</v>
      </c>
      <c r="O38" s="104">
        <f>+O12+SUM(O26:O29)+O35</f>
        <v>0</v>
      </c>
      <c r="P38" s="104">
        <f>+P12+SUM(P26:P29)+P35</f>
        <v>9993</v>
      </c>
      <c r="Q38" s="61"/>
    </row>
    <row r="39" spans="1:17" ht="13.5" customHeight="1" x14ac:dyDescent="0.2">
      <c r="A39" s="49" t="s">
        <v>31</v>
      </c>
      <c r="B39" s="105">
        <f>B36+B34+B33+B32+B31+B30+B13</f>
        <v>1160114</v>
      </c>
      <c r="C39" s="105">
        <f>C13+C30+C31+C32+C33+C34+C36</f>
        <v>1175334</v>
      </c>
      <c r="D39" s="104">
        <f>B39+C39</f>
        <v>2335448</v>
      </c>
      <c r="E39" s="105"/>
      <c r="F39" s="105">
        <f>F36+F34+F33+F32+F31+F30+F13</f>
        <v>45696</v>
      </c>
      <c r="G39" s="105">
        <f>G36+G34+G33+G32+G31+G30+G13</f>
        <v>47982</v>
      </c>
      <c r="H39" s="104">
        <f>F39+G39</f>
        <v>93678</v>
      </c>
      <c r="I39" s="105"/>
      <c r="J39" s="105">
        <f>J36+J34+J33+J32+J31+J30+J13</f>
        <v>1205810</v>
      </c>
      <c r="K39" s="105">
        <f>K13+K30+K31+K32+K33+K34+K36</f>
        <v>1223316</v>
      </c>
      <c r="L39" s="104">
        <f>J39+K39</f>
        <v>2429126</v>
      </c>
      <c r="M39" s="105"/>
      <c r="N39" s="105">
        <f>+N13+SUM(N30:N34)+N36</f>
        <v>14546</v>
      </c>
      <c r="O39" s="105">
        <f>+O13+SUM(O30:O34)+O36</f>
        <v>954</v>
      </c>
      <c r="P39" s="105">
        <f>+P13+SUM(P30:P34)+P36</f>
        <v>15500</v>
      </c>
      <c r="Q39" s="67"/>
    </row>
    <row r="40" spans="1:17" ht="24.95" customHeight="1" x14ac:dyDescent="0.2">
      <c r="A40" s="49" t="s">
        <v>53</v>
      </c>
      <c r="B40" s="68">
        <f t="shared" ref="B40:P40" si="5">SUM(B37:B39)</f>
        <v>6242028</v>
      </c>
      <c r="C40" s="68">
        <f t="shared" si="5"/>
        <v>6248531</v>
      </c>
      <c r="D40" s="68">
        <f t="shared" si="5"/>
        <v>12490559</v>
      </c>
      <c r="E40" s="68"/>
      <c r="F40" s="68">
        <f t="shared" si="5"/>
        <v>5537169</v>
      </c>
      <c r="G40" s="68">
        <f>SUM(G37:G39)</f>
        <v>5677408</v>
      </c>
      <c r="H40" s="68">
        <f t="shared" si="5"/>
        <v>11214577</v>
      </c>
      <c r="I40" s="68"/>
      <c r="J40" s="68">
        <f t="shared" si="5"/>
        <v>11779197</v>
      </c>
      <c r="K40" s="68">
        <f t="shared" si="5"/>
        <v>11925939</v>
      </c>
      <c r="L40" s="68">
        <f t="shared" si="5"/>
        <v>23705136</v>
      </c>
      <c r="M40" s="68"/>
      <c r="N40" s="68">
        <f t="shared" si="5"/>
        <v>30361</v>
      </c>
      <c r="O40" s="68">
        <f t="shared" si="5"/>
        <v>74468</v>
      </c>
      <c r="P40" s="68">
        <f t="shared" si="5"/>
        <v>104829</v>
      </c>
      <c r="Q40" s="68"/>
    </row>
    <row r="41" spans="1:17" ht="11.25" customHeight="1" x14ac:dyDescent="0.2"/>
    <row r="42" spans="1:17" ht="12.6" customHeight="1" x14ac:dyDescent="0.2">
      <c r="A42" s="6" t="s">
        <v>43</v>
      </c>
      <c r="B42" s="8"/>
      <c r="C42" s="8"/>
      <c r="D42" s="8"/>
      <c r="E42" s="8"/>
      <c r="F42" s="8"/>
      <c r="G42" s="8"/>
    </row>
  </sheetData>
  <mergeCells count="19">
    <mergeCell ref="N6:N8"/>
    <mergeCell ref="O6:O8"/>
    <mergeCell ref="P6:P8"/>
    <mergeCell ref="L6:L8"/>
    <mergeCell ref="A1:Q1"/>
    <mergeCell ref="A2:Q2"/>
    <mergeCell ref="A4:A8"/>
    <mergeCell ref="B4:D5"/>
    <mergeCell ref="F4:H5"/>
    <mergeCell ref="J4:L5"/>
    <mergeCell ref="N4:P5"/>
    <mergeCell ref="B6:B8"/>
    <mergeCell ref="C6:C8"/>
    <mergeCell ref="D6:D8"/>
    <mergeCell ref="F6:F8"/>
    <mergeCell ref="G6:G8"/>
    <mergeCell ref="H6:H8"/>
    <mergeCell ref="J6:J8"/>
    <mergeCell ref="K6:K8"/>
  </mergeCells>
  <pageMargins left="0.15748031496062992" right="0.15748031496062992" top="0.78740157480314965" bottom="0.59055118110236227" header="0.11811023622047245" footer="0.31496062992125984"/>
  <pageSetup paperSize="9" scale="8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zoomScaleNormal="100" zoomScaleSheetLayoutView="100" workbookViewId="0">
      <selection activeCell="I48" sqref="I48"/>
    </sheetView>
  </sheetViews>
  <sheetFormatPr defaultRowHeight="12.6" customHeight="1" x14ac:dyDescent="0.2"/>
  <cols>
    <col min="1" max="1" width="23.7109375" style="3" customWidth="1"/>
    <col min="2" max="4" width="12.7109375" style="3" customWidth="1"/>
    <col min="5" max="5" width="1.28515625" style="3" customWidth="1"/>
    <col min="6" max="8" width="12.7109375" style="3" customWidth="1"/>
    <col min="9" max="9" width="1.28515625" style="3" customWidth="1"/>
    <col min="10" max="12" width="12.7109375" style="3" customWidth="1"/>
    <col min="13" max="13" width="1.28515625" style="3" customWidth="1"/>
    <col min="14" max="16" width="12.7109375" style="3" customWidth="1"/>
    <col min="17" max="17" width="1.28515625" style="3" customWidth="1"/>
    <col min="18" max="16384" width="9.140625" style="3"/>
  </cols>
  <sheetData>
    <row r="1" spans="1:17" ht="12.6" customHeight="1" x14ac:dyDescent="0.2">
      <c r="A1" s="115" t="s">
        <v>81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</row>
    <row r="2" spans="1:17" s="1" customFormat="1" ht="12.6" customHeight="1" x14ac:dyDescent="0.2">
      <c r="A2" s="116" t="s">
        <v>82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</row>
    <row r="4" spans="1:17" ht="12.6" customHeight="1" x14ac:dyDescent="0.2">
      <c r="A4" s="114" t="s">
        <v>44</v>
      </c>
      <c r="B4" s="114" t="s">
        <v>45</v>
      </c>
      <c r="C4" s="117"/>
      <c r="D4" s="117"/>
      <c r="E4" s="57"/>
      <c r="F4" s="114" t="s">
        <v>46</v>
      </c>
      <c r="G4" s="117"/>
      <c r="H4" s="117"/>
      <c r="I4" s="57"/>
      <c r="J4" s="114" t="s">
        <v>47</v>
      </c>
      <c r="K4" s="117"/>
      <c r="L4" s="117"/>
      <c r="M4" s="57"/>
      <c r="N4" s="114" t="s">
        <v>48</v>
      </c>
      <c r="O4" s="114"/>
      <c r="P4" s="114"/>
      <c r="Q4" s="58"/>
    </row>
    <row r="5" spans="1:17" ht="12.6" customHeight="1" x14ac:dyDescent="0.2">
      <c r="A5" s="114"/>
      <c r="B5" s="117"/>
      <c r="C5" s="117"/>
      <c r="D5" s="117"/>
      <c r="E5" s="57"/>
      <c r="F5" s="117"/>
      <c r="G5" s="117"/>
      <c r="H5" s="117"/>
      <c r="I5" s="57"/>
      <c r="J5" s="117"/>
      <c r="K5" s="117"/>
      <c r="L5" s="117"/>
      <c r="M5" s="57"/>
      <c r="N5" s="114"/>
      <c r="O5" s="114"/>
      <c r="P5" s="114"/>
      <c r="Q5" s="58"/>
    </row>
    <row r="6" spans="1:17" ht="12.6" customHeight="1" x14ac:dyDescent="0.2">
      <c r="A6" s="114"/>
      <c r="B6" s="113" t="s">
        <v>49</v>
      </c>
      <c r="C6" s="113" t="s">
        <v>50</v>
      </c>
      <c r="D6" s="113" t="s">
        <v>51</v>
      </c>
      <c r="E6" s="58"/>
      <c r="F6" s="113" t="s">
        <v>49</v>
      </c>
      <c r="G6" s="113" t="s">
        <v>50</v>
      </c>
      <c r="H6" s="113" t="s">
        <v>51</v>
      </c>
      <c r="I6" s="58"/>
      <c r="J6" s="113" t="s">
        <v>49</v>
      </c>
      <c r="K6" s="113" t="s">
        <v>50</v>
      </c>
      <c r="L6" s="113" t="s">
        <v>51</v>
      </c>
      <c r="M6" s="58"/>
      <c r="N6" s="113" t="s">
        <v>49</v>
      </c>
      <c r="O6" s="113" t="s">
        <v>50</v>
      </c>
      <c r="P6" s="113" t="s">
        <v>51</v>
      </c>
      <c r="Q6" s="58"/>
    </row>
    <row r="7" spans="1:17" ht="12.6" customHeight="1" x14ac:dyDescent="0.2">
      <c r="A7" s="114"/>
      <c r="B7" s="114"/>
      <c r="C7" s="114"/>
      <c r="D7" s="114"/>
      <c r="E7" s="58"/>
      <c r="F7" s="114"/>
      <c r="G7" s="114"/>
      <c r="H7" s="114"/>
      <c r="I7" s="58"/>
      <c r="J7" s="114"/>
      <c r="K7" s="114"/>
      <c r="L7" s="114"/>
      <c r="M7" s="58"/>
      <c r="N7" s="114"/>
      <c r="O7" s="114"/>
      <c r="P7" s="114"/>
      <c r="Q7" s="58"/>
    </row>
    <row r="8" spans="1:17" ht="12.6" customHeight="1" x14ac:dyDescent="0.2">
      <c r="A8" s="114"/>
      <c r="B8" s="114"/>
      <c r="C8" s="114"/>
      <c r="D8" s="114"/>
      <c r="E8" s="58"/>
      <c r="F8" s="114"/>
      <c r="G8" s="114"/>
      <c r="H8" s="114"/>
      <c r="I8" s="58"/>
      <c r="J8" s="114"/>
      <c r="K8" s="114"/>
      <c r="L8" s="114"/>
      <c r="M8" s="58"/>
      <c r="N8" s="114"/>
      <c r="O8" s="114"/>
      <c r="P8" s="114"/>
      <c r="Q8" s="58"/>
    </row>
    <row r="9" spans="1:17" ht="13.5" customHeight="1" x14ac:dyDescent="0.2">
      <c r="A9" s="49" t="s">
        <v>2</v>
      </c>
      <c r="B9" s="59">
        <v>956920</v>
      </c>
      <c r="C9" s="59">
        <v>962406</v>
      </c>
      <c r="D9" s="60">
        <f>C9+B9</f>
        <v>1919326</v>
      </c>
      <c r="E9" s="60">
        <v>4253553</v>
      </c>
      <c r="F9" s="59">
        <v>2608125</v>
      </c>
      <c r="G9" s="59">
        <v>2617725</v>
      </c>
      <c r="H9" s="60">
        <f>G9+F9</f>
        <v>5225850</v>
      </c>
      <c r="I9" s="60">
        <v>5932159</v>
      </c>
      <c r="J9" s="61">
        <f>B9+F9</f>
        <v>3565045</v>
      </c>
      <c r="K9" s="62">
        <f>C9+G9</f>
        <v>3580131</v>
      </c>
      <c r="L9" s="61">
        <f>K9+J9</f>
        <v>7145176</v>
      </c>
      <c r="M9" s="61">
        <v>74191</v>
      </c>
      <c r="N9" s="60">
        <v>0</v>
      </c>
      <c r="O9" s="60">
        <v>36297</v>
      </c>
      <c r="P9" s="63">
        <f>O9+N9</f>
        <v>36297</v>
      </c>
      <c r="Q9" s="63"/>
    </row>
    <row r="10" spans="1:17" ht="13.5" customHeight="1" x14ac:dyDescent="0.2">
      <c r="A10" s="49" t="s">
        <v>32</v>
      </c>
      <c r="B10" s="59">
        <v>1145707</v>
      </c>
      <c r="C10" s="59">
        <v>1138466</v>
      </c>
      <c r="D10" s="60">
        <f>C10+B10</f>
        <v>2284173</v>
      </c>
      <c r="E10" s="60"/>
      <c r="F10" s="59">
        <v>2307118</v>
      </c>
      <c r="G10" s="59">
        <v>2420934</v>
      </c>
      <c r="H10" s="60">
        <f>G10+F10</f>
        <v>4728052</v>
      </c>
      <c r="I10" s="60"/>
      <c r="J10" s="61">
        <f t="shared" ref="J10:K36" si="0">B10+F10</f>
        <v>3452825</v>
      </c>
      <c r="K10" s="62">
        <f t="shared" si="0"/>
        <v>3559400</v>
      </c>
      <c r="L10" s="61">
        <f>K10+J10</f>
        <v>7012225</v>
      </c>
      <c r="M10" s="61"/>
      <c r="N10" s="60">
        <v>0</v>
      </c>
      <c r="O10" s="60">
        <v>0</v>
      </c>
      <c r="P10" s="63">
        <f>O10+N10</f>
        <v>0</v>
      </c>
      <c r="Q10" s="63"/>
    </row>
    <row r="11" spans="1:17" ht="13.5" customHeight="1" x14ac:dyDescent="0.2">
      <c r="A11" s="49" t="s">
        <v>5</v>
      </c>
      <c r="B11" s="59">
        <v>505048</v>
      </c>
      <c r="C11" s="59">
        <v>508600</v>
      </c>
      <c r="D11" s="60">
        <f t="shared" ref="D11:D36" si="1">C11+B11</f>
        <v>1013648</v>
      </c>
      <c r="E11" s="60">
        <v>293594</v>
      </c>
      <c r="F11" s="59">
        <v>375158</v>
      </c>
      <c r="G11" s="59">
        <v>370429</v>
      </c>
      <c r="H11" s="60">
        <f t="shared" ref="H11:H36" si="2">G11+F11</f>
        <v>745587</v>
      </c>
      <c r="I11" s="60">
        <v>750817</v>
      </c>
      <c r="J11" s="61">
        <f t="shared" si="0"/>
        <v>880206</v>
      </c>
      <c r="K11" s="62">
        <f t="shared" si="0"/>
        <v>879029</v>
      </c>
      <c r="L11" s="61">
        <f t="shared" ref="L11:L36" si="3">K11+J11</f>
        <v>1759235</v>
      </c>
      <c r="M11" s="61">
        <v>1037</v>
      </c>
      <c r="N11" s="60">
        <v>4562</v>
      </c>
      <c r="O11" s="60">
        <v>4160</v>
      </c>
      <c r="P11" s="63">
        <f t="shared" ref="P11:P36" si="4">O11+N11</f>
        <v>8722</v>
      </c>
      <c r="Q11" s="63"/>
    </row>
    <row r="12" spans="1:17" ht="13.5" customHeight="1" x14ac:dyDescent="0.2">
      <c r="A12" s="49" t="s">
        <v>6</v>
      </c>
      <c r="B12" s="59">
        <v>710702</v>
      </c>
      <c r="C12" s="59">
        <v>696001</v>
      </c>
      <c r="D12" s="60">
        <f t="shared" si="1"/>
        <v>1406703</v>
      </c>
      <c r="E12" s="60">
        <v>195577</v>
      </c>
      <c r="F12" s="59">
        <v>258766</v>
      </c>
      <c r="G12" s="59">
        <v>260315</v>
      </c>
      <c r="H12" s="60">
        <f t="shared" si="2"/>
        <v>519081</v>
      </c>
      <c r="I12" s="60">
        <v>808298</v>
      </c>
      <c r="J12" s="61">
        <f t="shared" si="0"/>
        <v>969468</v>
      </c>
      <c r="K12" s="62">
        <f t="shared" si="0"/>
        <v>956316</v>
      </c>
      <c r="L12" s="61">
        <f t="shared" si="3"/>
        <v>1925784</v>
      </c>
      <c r="M12" s="61">
        <v>1640</v>
      </c>
      <c r="N12" s="60">
        <v>0</v>
      </c>
      <c r="O12" s="60">
        <v>0</v>
      </c>
      <c r="P12" s="63">
        <f t="shared" si="4"/>
        <v>0</v>
      </c>
      <c r="Q12" s="63"/>
    </row>
    <row r="13" spans="1:17" ht="13.5" customHeight="1" x14ac:dyDescent="0.2">
      <c r="A13" s="49" t="s">
        <v>7</v>
      </c>
      <c r="B13" s="60">
        <v>634101</v>
      </c>
      <c r="C13" s="60">
        <v>627096</v>
      </c>
      <c r="D13" s="60">
        <f t="shared" si="1"/>
        <v>1261197</v>
      </c>
      <c r="E13" s="60">
        <v>35335</v>
      </c>
      <c r="F13" s="59">
        <v>39461</v>
      </c>
      <c r="G13" s="59">
        <v>41370</v>
      </c>
      <c r="H13" s="60">
        <f t="shared" si="2"/>
        <v>80831</v>
      </c>
      <c r="I13" s="60">
        <v>568806</v>
      </c>
      <c r="J13" s="61">
        <f t="shared" si="0"/>
        <v>673562</v>
      </c>
      <c r="K13" s="62">
        <f t="shared" si="0"/>
        <v>668466</v>
      </c>
      <c r="L13" s="61">
        <f t="shared" si="3"/>
        <v>1342028</v>
      </c>
      <c r="M13" s="61">
        <v>4324</v>
      </c>
      <c r="N13" s="60">
        <v>1076</v>
      </c>
      <c r="O13" s="60">
        <v>1079</v>
      </c>
      <c r="P13" s="63">
        <f t="shared" si="4"/>
        <v>2155</v>
      </c>
      <c r="Q13" s="63"/>
    </row>
    <row r="14" spans="1:17" ht="13.5" customHeight="1" x14ac:dyDescent="0.2">
      <c r="A14" s="49" t="s">
        <v>8</v>
      </c>
      <c r="B14" s="59">
        <v>320876</v>
      </c>
      <c r="C14" s="59">
        <v>318830</v>
      </c>
      <c r="D14" s="60">
        <f t="shared" si="1"/>
        <v>639706</v>
      </c>
      <c r="E14" s="60">
        <v>20364</v>
      </c>
      <c r="F14" s="59">
        <v>30443</v>
      </c>
      <c r="G14" s="59">
        <v>29842</v>
      </c>
      <c r="H14" s="60">
        <f t="shared" si="2"/>
        <v>60285</v>
      </c>
      <c r="I14" s="60">
        <v>298750</v>
      </c>
      <c r="J14" s="61">
        <f t="shared" si="0"/>
        <v>351319</v>
      </c>
      <c r="K14" s="62">
        <f t="shared" si="0"/>
        <v>348672</v>
      </c>
      <c r="L14" s="61">
        <f t="shared" si="3"/>
        <v>699991</v>
      </c>
      <c r="M14" s="61">
        <v>0</v>
      </c>
      <c r="N14" s="60">
        <v>0</v>
      </c>
      <c r="O14" s="60">
        <v>0</v>
      </c>
      <c r="P14" s="63">
        <f t="shared" si="4"/>
        <v>0</v>
      </c>
      <c r="Q14" s="63"/>
    </row>
    <row r="15" spans="1:17" ht="13.5" customHeight="1" x14ac:dyDescent="0.2">
      <c r="A15" s="49" t="s">
        <v>9</v>
      </c>
      <c r="B15" s="59">
        <v>306457</v>
      </c>
      <c r="C15" s="59">
        <v>319889</v>
      </c>
      <c r="D15" s="60">
        <f t="shared" si="1"/>
        <v>626346</v>
      </c>
      <c r="E15" s="60">
        <v>20364</v>
      </c>
      <c r="F15" s="59">
        <v>53535</v>
      </c>
      <c r="G15" s="59">
        <v>51736</v>
      </c>
      <c r="H15" s="60">
        <f t="shared" si="2"/>
        <v>105271</v>
      </c>
      <c r="I15" s="60">
        <v>298750</v>
      </c>
      <c r="J15" s="61">
        <f t="shared" si="0"/>
        <v>359992</v>
      </c>
      <c r="K15" s="62">
        <f t="shared" si="0"/>
        <v>371625</v>
      </c>
      <c r="L15" s="61">
        <f t="shared" si="3"/>
        <v>731617</v>
      </c>
      <c r="M15" s="61">
        <v>0</v>
      </c>
      <c r="N15" s="60"/>
      <c r="O15" s="60"/>
      <c r="P15" s="63">
        <f t="shared" si="4"/>
        <v>0</v>
      </c>
      <c r="Q15" s="63"/>
    </row>
    <row r="16" spans="1:17" ht="13.5" customHeight="1" x14ac:dyDescent="0.2">
      <c r="A16" s="49" t="s">
        <v>10</v>
      </c>
      <c r="B16" s="59">
        <v>261935</v>
      </c>
      <c r="C16" s="59">
        <v>264967</v>
      </c>
      <c r="D16" s="60">
        <f t="shared" si="1"/>
        <v>526902</v>
      </c>
      <c r="E16" s="60">
        <v>0</v>
      </c>
      <c r="F16" s="60">
        <v>0</v>
      </c>
      <c r="G16" s="60">
        <v>0</v>
      </c>
      <c r="H16" s="60">
        <f t="shared" si="2"/>
        <v>0</v>
      </c>
      <c r="I16" s="60">
        <v>240717</v>
      </c>
      <c r="J16" s="61">
        <f t="shared" si="0"/>
        <v>261935</v>
      </c>
      <c r="K16" s="62">
        <f t="shared" si="0"/>
        <v>264967</v>
      </c>
      <c r="L16" s="61">
        <f t="shared" si="3"/>
        <v>526902</v>
      </c>
      <c r="M16" s="61">
        <v>0</v>
      </c>
      <c r="N16" s="60">
        <v>0</v>
      </c>
      <c r="O16" s="60">
        <v>0</v>
      </c>
      <c r="P16" s="63">
        <f t="shared" si="4"/>
        <v>0</v>
      </c>
      <c r="Q16" s="63"/>
    </row>
    <row r="17" spans="1:17" ht="13.5" customHeight="1" x14ac:dyDescent="0.2">
      <c r="A17" s="49" t="s">
        <v>11</v>
      </c>
      <c r="B17" s="59">
        <v>6578</v>
      </c>
      <c r="C17" s="59">
        <v>6448</v>
      </c>
      <c r="D17" s="60">
        <f t="shared" si="1"/>
        <v>13026</v>
      </c>
      <c r="E17" s="60">
        <v>10967</v>
      </c>
      <c r="F17" s="59">
        <v>28232</v>
      </c>
      <c r="G17" s="59">
        <v>28381</v>
      </c>
      <c r="H17" s="60">
        <f t="shared" si="2"/>
        <v>56613</v>
      </c>
      <c r="I17" s="60">
        <v>19198</v>
      </c>
      <c r="J17" s="61">
        <f t="shared" si="0"/>
        <v>34810</v>
      </c>
      <c r="K17" s="62">
        <f t="shared" si="0"/>
        <v>34829</v>
      </c>
      <c r="L17" s="61">
        <f t="shared" si="3"/>
        <v>69639</v>
      </c>
      <c r="M17" s="61">
        <v>0</v>
      </c>
      <c r="N17" s="60">
        <v>0</v>
      </c>
      <c r="O17" s="60">
        <v>0</v>
      </c>
      <c r="P17" s="63">
        <f t="shared" si="4"/>
        <v>0</v>
      </c>
      <c r="Q17" s="63"/>
    </row>
    <row r="18" spans="1:17" ht="13.5" customHeight="1" x14ac:dyDescent="0.2">
      <c r="A18" s="49" t="s">
        <v>12</v>
      </c>
      <c r="B18" s="60">
        <v>103037</v>
      </c>
      <c r="C18" s="60">
        <v>104586</v>
      </c>
      <c r="D18" s="60">
        <f t="shared" si="1"/>
        <v>207623</v>
      </c>
      <c r="E18" s="60">
        <v>110</v>
      </c>
      <c r="F18" s="59">
        <v>0</v>
      </c>
      <c r="G18" s="59">
        <v>0</v>
      </c>
      <c r="H18" s="60">
        <f t="shared" si="2"/>
        <v>0</v>
      </c>
      <c r="I18" s="60">
        <v>95502</v>
      </c>
      <c r="J18" s="61">
        <f t="shared" si="0"/>
        <v>103037</v>
      </c>
      <c r="K18" s="62">
        <f t="shared" si="0"/>
        <v>104586</v>
      </c>
      <c r="L18" s="61">
        <f t="shared" si="3"/>
        <v>207623</v>
      </c>
      <c r="M18" s="61">
        <v>0</v>
      </c>
      <c r="N18" s="60">
        <v>0</v>
      </c>
      <c r="O18" s="60">
        <v>0</v>
      </c>
      <c r="P18" s="63">
        <f t="shared" si="4"/>
        <v>0</v>
      </c>
      <c r="Q18" s="63"/>
    </row>
    <row r="19" spans="1:17" ht="13.5" customHeight="1" x14ac:dyDescent="0.2">
      <c r="A19" s="49" t="s">
        <v>13</v>
      </c>
      <c r="B19" s="59">
        <v>104350</v>
      </c>
      <c r="C19" s="59">
        <v>104908</v>
      </c>
      <c r="D19" s="60">
        <f t="shared" si="1"/>
        <v>209258</v>
      </c>
      <c r="E19" s="60">
        <v>0</v>
      </c>
      <c r="F19" s="60">
        <v>0</v>
      </c>
      <c r="G19" s="59">
        <v>0</v>
      </c>
      <c r="H19" s="60">
        <f t="shared" si="2"/>
        <v>0</v>
      </c>
      <c r="I19" s="60">
        <v>87673</v>
      </c>
      <c r="J19" s="61">
        <f t="shared" si="0"/>
        <v>104350</v>
      </c>
      <c r="K19" s="62">
        <f t="shared" si="0"/>
        <v>104908</v>
      </c>
      <c r="L19" s="61">
        <f t="shared" si="3"/>
        <v>209258</v>
      </c>
      <c r="M19" s="61">
        <v>0</v>
      </c>
      <c r="N19" s="60">
        <v>0</v>
      </c>
      <c r="O19" s="60">
        <v>0</v>
      </c>
      <c r="P19" s="63">
        <f t="shared" si="4"/>
        <v>0</v>
      </c>
      <c r="Q19" s="63"/>
    </row>
    <row r="20" spans="1:17" ht="13.5" customHeight="1" x14ac:dyDescent="0.2">
      <c r="A20" s="64" t="s">
        <v>14</v>
      </c>
      <c r="B20" s="59">
        <v>4108</v>
      </c>
      <c r="C20" s="59">
        <v>4198</v>
      </c>
      <c r="D20" s="60">
        <f t="shared" si="1"/>
        <v>8306</v>
      </c>
      <c r="E20" s="60">
        <v>3425</v>
      </c>
      <c r="F20" s="60">
        <v>6973</v>
      </c>
      <c r="G20" s="59">
        <v>6161</v>
      </c>
      <c r="H20" s="60">
        <f t="shared" si="2"/>
        <v>13134</v>
      </c>
      <c r="I20" s="60">
        <v>10244</v>
      </c>
      <c r="J20" s="61">
        <f t="shared" si="0"/>
        <v>11081</v>
      </c>
      <c r="K20" s="62">
        <f t="shared" si="0"/>
        <v>10359</v>
      </c>
      <c r="L20" s="61">
        <f t="shared" si="3"/>
        <v>21440</v>
      </c>
      <c r="M20" s="61">
        <v>0</v>
      </c>
      <c r="N20" s="60">
        <v>0</v>
      </c>
      <c r="O20" s="60">
        <v>0</v>
      </c>
      <c r="P20" s="63">
        <f t="shared" si="4"/>
        <v>0</v>
      </c>
      <c r="Q20" s="63"/>
    </row>
    <row r="21" spans="1:17" ht="13.5" customHeight="1" x14ac:dyDescent="0.2">
      <c r="A21" s="49" t="s">
        <v>4</v>
      </c>
      <c r="B21" s="60">
        <v>337868</v>
      </c>
      <c r="C21" s="60">
        <v>336372</v>
      </c>
      <c r="D21" s="60">
        <f t="shared" si="1"/>
        <v>674240</v>
      </c>
      <c r="E21" s="60">
        <v>42536</v>
      </c>
      <c r="F21" s="59">
        <v>31940</v>
      </c>
      <c r="G21" s="59">
        <v>30346</v>
      </c>
      <c r="H21" s="60">
        <f t="shared" si="2"/>
        <v>62286</v>
      </c>
      <c r="I21" s="60">
        <v>369514</v>
      </c>
      <c r="J21" s="61">
        <f t="shared" si="0"/>
        <v>369808</v>
      </c>
      <c r="K21" s="62">
        <f t="shared" si="0"/>
        <v>366718</v>
      </c>
      <c r="L21" s="61">
        <f t="shared" si="3"/>
        <v>736526</v>
      </c>
      <c r="M21" s="61">
        <v>0</v>
      </c>
      <c r="N21" s="60">
        <v>0</v>
      </c>
      <c r="O21" s="60">
        <v>0</v>
      </c>
      <c r="P21" s="63">
        <f t="shared" si="4"/>
        <v>0</v>
      </c>
      <c r="Q21" s="63"/>
    </row>
    <row r="22" spans="1:17" ht="13.5" customHeight="1" x14ac:dyDescent="0.2">
      <c r="A22" s="64" t="s">
        <v>15</v>
      </c>
      <c r="B22" s="59">
        <v>27221</v>
      </c>
      <c r="C22" s="59">
        <v>27696</v>
      </c>
      <c r="D22" s="60">
        <f t="shared" si="1"/>
        <v>54917</v>
      </c>
      <c r="E22" s="60">
        <v>4561</v>
      </c>
      <c r="F22" s="59">
        <v>3911</v>
      </c>
      <c r="G22" s="59">
        <v>4040</v>
      </c>
      <c r="H22" s="60">
        <f t="shared" si="2"/>
        <v>7951</v>
      </c>
      <c r="I22" s="60">
        <v>38290</v>
      </c>
      <c r="J22" s="61">
        <f t="shared" si="0"/>
        <v>31132</v>
      </c>
      <c r="K22" s="62">
        <f t="shared" si="0"/>
        <v>31736</v>
      </c>
      <c r="L22" s="61">
        <f t="shared" si="3"/>
        <v>62868</v>
      </c>
      <c r="M22" s="61">
        <v>0</v>
      </c>
      <c r="N22" s="60">
        <v>0</v>
      </c>
      <c r="O22" s="60">
        <v>0</v>
      </c>
      <c r="P22" s="63">
        <f t="shared" si="4"/>
        <v>0</v>
      </c>
      <c r="Q22" s="63"/>
    </row>
    <row r="23" spans="1:17" ht="13.5" customHeight="1" x14ac:dyDescent="0.2">
      <c r="A23" s="49" t="s">
        <v>16</v>
      </c>
      <c r="B23" s="59">
        <v>0</v>
      </c>
      <c r="C23" s="59">
        <v>0</v>
      </c>
      <c r="D23" s="60">
        <f t="shared" si="1"/>
        <v>0</v>
      </c>
      <c r="E23" s="60">
        <v>0</v>
      </c>
      <c r="F23" s="59">
        <v>0</v>
      </c>
      <c r="G23" s="59">
        <v>0</v>
      </c>
      <c r="H23" s="60">
        <f t="shared" si="2"/>
        <v>0</v>
      </c>
      <c r="I23" s="60">
        <v>0</v>
      </c>
      <c r="J23" s="61">
        <f t="shared" si="0"/>
        <v>0</v>
      </c>
      <c r="K23" s="62">
        <f t="shared" si="0"/>
        <v>0</v>
      </c>
      <c r="L23" s="61">
        <f t="shared" si="3"/>
        <v>0</v>
      </c>
      <c r="M23" s="61">
        <v>0</v>
      </c>
      <c r="N23" s="60">
        <v>0</v>
      </c>
      <c r="O23" s="60">
        <v>0</v>
      </c>
      <c r="P23" s="63">
        <f t="shared" si="4"/>
        <v>0</v>
      </c>
      <c r="Q23" s="63"/>
    </row>
    <row r="24" spans="1:17" ht="13.5" customHeight="1" x14ac:dyDescent="0.2">
      <c r="A24" s="49" t="s">
        <v>17</v>
      </c>
      <c r="B24" s="59">
        <v>0</v>
      </c>
      <c r="C24" s="59">
        <v>0</v>
      </c>
      <c r="D24" s="60">
        <f t="shared" si="1"/>
        <v>0</v>
      </c>
      <c r="E24" s="60">
        <v>0</v>
      </c>
      <c r="F24" s="59">
        <v>0</v>
      </c>
      <c r="G24" s="59">
        <v>0</v>
      </c>
      <c r="H24" s="60">
        <f t="shared" si="2"/>
        <v>0</v>
      </c>
      <c r="I24" s="60">
        <v>0</v>
      </c>
      <c r="J24" s="61">
        <f t="shared" si="0"/>
        <v>0</v>
      </c>
      <c r="K24" s="62">
        <f t="shared" si="0"/>
        <v>0</v>
      </c>
      <c r="L24" s="61">
        <f t="shared" si="3"/>
        <v>0</v>
      </c>
      <c r="M24" s="61">
        <v>0</v>
      </c>
      <c r="N24" s="60">
        <v>0</v>
      </c>
      <c r="O24" s="60">
        <v>0</v>
      </c>
      <c r="P24" s="63">
        <f t="shared" si="4"/>
        <v>0</v>
      </c>
      <c r="Q24" s="63"/>
    </row>
    <row r="25" spans="1:17" ht="13.5" customHeight="1" x14ac:dyDescent="0.2">
      <c r="A25" s="49" t="s">
        <v>18</v>
      </c>
      <c r="B25" s="59">
        <v>0</v>
      </c>
      <c r="C25" s="59">
        <v>0</v>
      </c>
      <c r="D25" s="60">
        <f t="shared" si="1"/>
        <v>0</v>
      </c>
      <c r="E25" s="60">
        <v>0</v>
      </c>
      <c r="F25" s="60">
        <v>0</v>
      </c>
      <c r="G25" s="60">
        <v>0</v>
      </c>
      <c r="H25" s="60">
        <f t="shared" si="2"/>
        <v>0</v>
      </c>
      <c r="I25" s="60">
        <v>0</v>
      </c>
      <c r="J25" s="61">
        <f t="shared" si="0"/>
        <v>0</v>
      </c>
      <c r="K25" s="62">
        <f t="shared" si="0"/>
        <v>0</v>
      </c>
      <c r="L25" s="61">
        <f t="shared" si="3"/>
        <v>0</v>
      </c>
      <c r="M25" s="61">
        <v>0</v>
      </c>
      <c r="N25" s="60">
        <v>0</v>
      </c>
      <c r="O25" s="60">
        <v>0</v>
      </c>
      <c r="P25" s="63">
        <f t="shared" si="4"/>
        <v>0</v>
      </c>
      <c r="Q25" s="63"/>
    </row>
    <row r="26" spans="1:17" ht="13.5" customHeight="1" x14ac:dyDescent="0.2">
      <c r="A26" s="49" t="s">
        <v>19</v>
      </c>
      <c r="B26" s="59">
        <v>74003</v>
      </c>
      <c r="C26" s="59">
        <v>74126</v>
      </c>
      <c r="D26" s="60">
        <f t="shared" si="1"/>
        <v>148129</v>
      </c>
      <c r="E26" s="60">
        <v>0</v>
      </c>
      <c r="F26" s="59">
        <v>0</v>
      </c>
      <c r="G26" s="59">
        <v>0</v>
      </c>
      <c r="H26" s="60">
        <f t="shared" si="2"/>
        <v>0</v>
      </c>
      <c r="I26" s="60">
        <v>80245</v>
      </c>
      <c r="J26" s="61">
        <f t="shared" si="0"/>
        <v>74003</v>
      </c>
      <c r="K26" s="62">
        <f t="shared" si="0"/>
        <v>74126</v>
      </c>
      <c r="L26" s="61">
        <f t="shared" si="3"/>
        <v>148129</v>
      </c>
      <c r="M26" s="61">
        <v>12151</v>
      </c>
      <c r="N26" s="60">
        <v>6527</v>
      </c>
      <c r="O26" s="60">
        <v>0</v>
      </c>
      <c r="P26" s="63">
        <f t="shared" si="4"/>
        <v>6527</v>
      </c>
      <c r="Q26" s="63"/>
    </row>
    <row r="27" spans="1:17" ht="13.5" customHeight="1" x14ac:dyDescent="0.2">
      <c r="A27" s="49" t="s">
        <v>20</v>
      </c>
      <c r="B27" s="59">
        <v>17218</v>
      </c>
      <c r="C27" s="59">
        <v>17805</v>
      </c>
      <c r="D27" s="60">
        <f t="shared" si="1"/>
        <v>35023</v>
      </c>
      <c r="E27" s="60">
        <v>18</v>
      </c>
      <c r="F27" s="60">
        <v>0</v>
      </c>
      <c r="G27" s="60">
        <v>0</v>
      </c>
      <c r="H27" s="60">
        <f t="shared" si="2"/>
        <v>0</v>
      </c>
      <c r="I27" s="60">
        <v>18659</v>
      </c>
      <c r="J27" s="61">
        <f t="shared" si="0"/>
        <v>17218</v>
      </c>
      <c r="K27" s="62">
        <f t="shared" si="0"/>
        <v>17805</v>
      </c>
      <c r="L27" s="61">
        <f t="shared" si="3"/>
        <v>35023</v>
      </c>
      <c r="M27" s="61">
        <v>0</v>
      </c>
      <c r="N27" s="60">
        <v>0</v>
      </c>
      <c r="O27" s="60">
        <v>0</v>
      </c>
      <c r="P27" s="63">
        <f t="shared" si="4"/>
        <v>0</v>
      </c>
      <c r="Q27" s="63"/>
    </row>
    <row r="28" spans="1:17" ht="13.5" customHeight="1" x14ac:dyDescent="0.2">
      <c r="A28" s="49" t="s">
        <v>21</v>
      </c>
      <c r="B28" s="59">
        <v>109843</v>
      </c>
      <c r="C28" s="59">
        <v>112942</v>
      </c>
      <c r="D28" s="60">
        <f t="shared" si="1"/>
        <v>222785</v>
      </c>
      <c r="E28" s="60">
        <v>2</v>
      </c>
      <c r="F28" s="60">
        <v>18</v>
      </c>
      <c r="G28" s="60">
        <v>27</v>
      </c>
      <c r="H28" s="60">
        <f t="shared" si="2"/>
        <v>45</v>
      </c>
      <c r="I28" s="60">
        <v>103772</v>
      </c>
      <c r="J28" s="61">
        <f t="shared" si="0"/>
        <v>109861</v>
      </c>
      <c r="K28" s="62">
        <f t="shared" si="0"/>
        <v>112969</v>
      </c>
      <c r="L28" s="61">
        <f t="shared" si="3"/>
        <v>222830</v>
      </c>
      <c r="M28" s="61">
        <v>4590</v>
      </c>
      <c r="N28" s="60">
        <v>5906</v>
      </c>
      <c r="O28" s="60">
        <v>0</v>
      </c>
      <c r="P28" s="63">
        <f t="shared" si="4"/>
        <v>5906</v>
      </c>
      <c r="Q28" s="63"/>
    </row>
    <row r="29" spans="1:17" ht="13.5" customHeight="1" x14ac:dyDescent="0.2">
      <c r="A29" s="49" t="s">
        <v>22</v>
      </c>
      <c r="B29" s="59">
        <v>156688</v>
      </c>
      <c r="C29" s="59">
        <v>159982</v>
      </c>
      <c r="D29" s="60">
        <f t="shared" si="1"/>
        <v>316670</v>
      </c>
      <c r="E29" s="60">
        <v>2937</v>
      </c>
      <c r="F29" s="60">
        <v>1624</v>
      </c>
      <c r="G29" s="60">
        <v>2086</v>
      </c>
      <c r="H29" s="60">
        <f t="shared" si="2"/>
        <v>3710</v>
      </c>
      <c r="I29" s="60">
        <v>145448</v>
      </c>
      <c r="J29" s="61">
        <f t="shared" si="0"/>
        <v>158312</v>
      </c>
      <c r="K29" s="62">
        <f t="shared" si="0"/>
        <v>162068</v>
      </c>
      <c r="L29" s="61">
        <f t="shared" si="3"/>
        <v>320380</v>
      </c>
      <c r="M29" s="61">
        <v>0</v>
      </c>
      <c r="N29" s="60">
        <v>0</v>
      </c>
      <c r="O29" s="60">
        <v>0</v>
      </c>
      <c r="P29" s="63">
        <f t="shared" si="4"/>
        <v>0</v>
      </c>
      <c r="Q29" s="63"/>
    </row>
    <row r="30" spans="1:17" ht="13.5" customHeight="1" x14ac:dyDescent="0.2">
      <c r="A30" s="49" t="s">
        <v>23</v>
      </c>
      <c r="B30" s="59">
        <v>101854</v>
      </c>
      <c r="C30" s="59">
        <v>103135</v>
      </c>
      <c r="D30" s="60">
        <f t="shared" si="1"/>
        <v>204989</v>
      </c>
      <c r="E30" s="60">
        <v>0</v>
      </c>
      <c r="F30" s="59">
        <v>0</v>
      </c>
      <c r="G30" s="59">
        <v>0</v>
      </c>
      <c r="H30" s="60">
        <f t="shared" si="2"/>
        <v>0</v>
      </c>
      <c r="I30" s="60">
        <v>95014</v>
      </c>
      <c r="J30" s="61">
        <f t="shared" si="0"/>
        <v>101854</v>
      </c>
      <c r="K30" s="62">
        <f t="shared" si="0"/>
        <v>103135</v>
      </c>
      <c r="L30" s="61">
        <f t="shared" si="3"/>
        <v>204989</v>
      </c>
      <c r="M30" s="61">
        <v>5493</v>
      </c>
      <c r="N30" s="60">
        <v>7646</v>
      </c>
      <c r="O30" s="60">
        <v>0</v>
      </c>
      <c r="P30" s="63">
        <f t="shared" si="4"/>
        <v>7646</v>
      </c>
      <c r="Q30" s="63"/>
    </row>
    <row r="31" spans="1:17" ht="13.5" customHeight="1" x14ac:dyDescent="0.2">
      <c r="A31" s="49" t="s">
        <v>24</v>
      </c>
      <c r="B31" s="59">
        <v>282540</v>
      </c>
      <c r="C31" s="59">
        <v>286476</v>
      </c>
      <c r="D31" s="60">
        <f t="shared" si="1"/>
        <v>569016</v>
      </c>
      <c r="E31" s="60">
        <v>7641</v>
      </c>
      <c r="F31" s="60">
        <v>8088</v>
      </c>
      <c r="G31" s="60">
        <v>8872</v>
      </c>
      <c r="H31" s="60">
        <f t="shared" si="2"/>
        <v>16960</v>
      </c>
      <c r="I31" s="60">
        <v>280336</v>
      </c>
      <c r="J31" s="61">
        <f t="shared" si="0"/>
        <v>290628</v>
      </c>
      <c r="K31" s="62">
        <f t="shared" si="0"/>
        <v>295348</v>
      </c>
      <c r="L31" s="61">
        <f t="shared" si="3"/>
        <v>585976</v>
      </c>
      <c r="M31" s="61">
        <v>2011</v>
      </c>
      <c r="N31" s="60">
        <v>903</v>
      </c>
      <c r="O31" s="60">
        <v>0</v>
      </c>
      <c r="P31" s="63">
        <f t="shared" si="4"/>
        <v>903</v>
      </c>
      <c r="Q31" s="63"/>
    </row>
    <row r="32" spans="1:17" ht="13.5" customHeight="1" x14ac:dyDescent="0.2">
      <c r="A32" s="49" t="s">
        <v>25</v>
      </c>
      <c r="B32" s="59">
        <v>191002</v>
      </c>
      <c r="C32" s="59">
        <v>188066</v>
      </c>
      <c r="D32" s="60">
        <f t="shared" si="1"/>
        <v>379068</v>
      </c>
      <c r="E32" s="60">
        <v>32</v>
      </c>
      <c r="F32" s="59">
        <v>0</v>
      </c>
      <c r="G32" s="59">
        <v>0</v>
      </c>
      <c r="H32" s="60">
        <f t="shared" si="2"/>
        <v>0</v>
      </c>
      <c r="I32" s="60">
        <v>178589</v>
      </c>
      <c r="J32" s="61">
        <f t="shared" si="0"/>
        <v>191002</v>
      </c>
      <c r="K32" s="62">
        <f t="shared" si="0"/>
        <v>188066</v>
      </c>
      <c r="L32" s="61">
        <f t="shared" si="3"/>
        <v>379068</v>
      </c>
      <c r="M32" s="61">
        <v>5056</v>
      </c>
      <c r="N32" s="60">
        <v>5005</v>
      </c>
      <c r="O32" s="60">
        <v>0</v>
      </c>
      <c r="P32" s="63">
        <f t="shared" si="4"/>
        <v>5005</v>
      </c>
      <c r="Q32" s="63"/>
    </row>
    <row r="33" spans="1:17" ht="13.5" customHeight="1" x14ac:dyDescent="0.2">
      <c r="A33" s="49" t="s">
        <v>26</v>
      </c>
      <c r="B33" s="59">
        <v>6675</v>
      </c>
      <c r="C33" s="59">
        <v>6530</v>
      </c>
      <c r="D33" s="60">
        <f t="shared" si="1"/>
        <v>13205</v>
      </c>
      <c r="E33" s="60">
        <v>0</v>
      </c>
      <c r="F33" s="60">
        <v>0</v>
      </c>
      <c r="G33" s="60">
        <v>0</v>
      </c>
      <c r="H33" s="60">
        <f t="shared" si="2"/>
        <v>0</v>
      </c>
      <c r="I33" s="60">
        <v>5114</v>
      </c>
      <c r="J33" s="61">
        <f t="shared" si="0"/>
        <v>6675</v>
      </c>
      <c r="K33" s="62">
        <f t="shared" si="0"/>
        <v>6530</v>
      </c>
      <c r="L33" s="61">
        <f t="shared" si="3"/>
        <v>13205</v>
      </c>
      <c r="M33" s="61">
        <v>0</v>
      </c>
      <c r="N33" s="60">
        <v>0</v>
      </c>
      <c r="O33" s="60">
        <v>0</v>
      </c>
      <c r="P33" s="63">
        <f t="shared" si="4"/>
        <v>0</v>
      </c>
      <c r="Q33" s="63"/>
    </row>
    <row r="34" spans="1:17" ht="13.5" customHeight="1" x14ac:dyDescent="0.2">
      <c r="A34" s="49" t="s">
        <v>27</v>
      </c>
      <c r="B34" s="59">
        <v>7373</v>
      </c>
      <c r="C34" s="59">
        <v>7466</v>
      </c>
      <c r="D34" s="60">
        <f t="shared" si="1"/>
        <v>14839</v>
      </c>
      <c r="E34" s="60">
        <v>0</v>
      </c>
      <c r="F34" s="60">
        <v>0</v>
      </c>
      <c r="G34" s="60">
        <v>0</v>
      </c>
      <c r="H34" s="60">
        <f t="shared" si="2"/>
        <v>0</v>
      </c>
      <c r="I34" s="60">
        <v>7381</v>
      </c>
      <c r="J34" s="61">
        <f t="shared" si="0"/>
        <v>7373</v>
      </c>
      <c r="K34" s="62">
        <f t="shared" si="0"/>
        <v>7466</v>
      </c>
      <c r="L34" s="61">
        <f t="shared" si="3"/>
        <v>14839</v>
      </c>
      <c r="M34" s="61">
        <v>0</v>
      </c>
      <c r="N34" s="60">
        <v>0</v>
      </c>
      <c r="O34" s="60">
        <v>0</v>
      </c>
      <c r="P34" s="63">
        <f t="shared" si="4"/>
        <v>0</v>
      </c>
      <c r="Q34" s="63"/>
    </row>
    <row r="35" spans="1:17" ht="13.5" customHeight="1" x14ac:dyDescent="0.2">
      <c r="A35" s="49" t="s">
        <v>28</v>
      </c>
      <c r="B35" s="59">
        <v>684</v>
      </c>
      <c r="C35" s="59">
        <v>682</v>
      </c>
      <c r="D35" s="60">
        <f t="shared" si="1"/>
        <v>1366</v>
      </c>
      <c r="E35" s="60">
        <v>0</v>
      </c>
      <c r="F35" s="60">
        <v>0</v>
      </c>
      <c r="G35" s="60">
        <v>0</v>
      </c>
      <c r="H35" s="60">
        <f t="shared" si="2"/>
        <v>0</v>
      </c>
      <c r="I35" s="60">
        <v>401</v>
      </c>
      <c r="J35" s="61">
        <f t="shared" si="0"/>
        <v>684</v>
      </c>
      <c r="K35" s="62">
        <f t="shared" si="0"/>
        <v>682</v>
      </c>
      <c r="L35" s="61">
        <f t="shared" si="3"/>
        <v>1366</v>
      </c>
      <c r="M35" s="61">
        <v>227</v>
      </c>
      <c r="N35" s="60">
        <v>482</v>
      </c>
      <c r="O35" s="60">
        <v>0</v>
      </c>
      <c r="P35" s="63">
        <f t="shared" si="4"/>
        <v>482</v>
      </c>
      <c r="Q35" s="63"/>
    </row>
    <row r="36" spans="1:17" ht="12.75" customHeight="1" x14ac:dyDescent="0.2">
      <c r="A36" s="49" t="s">
        <v>29</v>
      </c>
      <c r="B36" s="59">
        <v>18901</v>
      </c>
      <c r="C36" s="59">
        <v>20252</v>
      </c>
      <c r="D36" s="60">
        <f t="shared" si="1"/>
        <v>39153</v>
      </c>
      <c r="E36" s="60">
        <v>0</v>
      </c>
      <c r="F36" s="60">
        <v>0</v>
      </c>
      <c r="G36" s="60">
        <v>0</v>
      </c>
      <c r="H36" s="60">
        <f t="shared" si="2"/>
        <v>0</v>
      </c>
      <c r="I36" s="60">
        <v>17697</v>
      </c>
      <c r="J36" s="61">
        <f t="shared" si="0"/>
        <v>18901</v>
      </c>
      <c r="K36" s="62">
        <f t="shared" si="0"/>
        <v>20252</v>
      </c>
      <c r="L36" s="61">
        <f t="shared" si="3"/>
        <v>39153</v>
      </c>
      <c r="M36" s="61">
        <v>2299</v>
      </c>
      <c r="N36" s="60">
        <v>2057</v>
      </c>
      <c r="O36" s="60">
        <v>0</v>
      </c>
      <c r="P36" s="63">
        <f t="shared" si="4"/>
        <v>2057</v>
      </c>
      <c r="Q36" s="63"/>
    </row>
    <row r="37" spans="1:17" ht="24.95" customHeight="1" x14ac:dyDescent="0.2">
      <c r="A37" s="65" t="s">
        <v>52</v>
      </c>
      <c r="B37" s="66">
        <f>SUM(B9:B11)+SUM(B14:B25)</f>
        <v>4080105</v>
      </c>
      <c r="C37" s="66">
        <f>SUM(C9:C11)+SUM(C14:C25)</f>
        <v>4097366</v>
      </c>
      <c r="D37" s="66">
        <f>SUM(D9:D11)+SUM(D14:D25)</f>
        <v>8177471</v>
      </c>
      <c r="E37" s="66"/>
      <c r="F37" s="66">
        <f>SUM(F9:F11)+SUM(F14:F25)</f>
        <v>5445435</v>
      </c>
      <c r="G37" s="66">
        <f>SUM(G9:G11)+SUM(G14:G25)</f>
        <v>5559594</v>
      </c>
      <c r="H37" s="66">
        <f>SUM(H9:H11)+SUM(H14:H25)</f>
        <v>11005029</v>
      </c>
      <c r="I37" s="66"/>
      <c r="J37" s="66">
        <f>SUM(J9:J11)+SUM(J14:J25)</f>
        <v>9525540</v>
      </c>
      <c r="K37" s="66">
        <f>SUM(K9:K11)+SUM(K14:K25)</f>
        <v>9656960</v>
      </c>
      <c r="L37" s="66">
        <f>SUM(L9:L11)+SUM(L14:L25)</f>
        <v>19182500</v>
      </c>
      <c r="M37" s="66"/>
      <c r="N37" s="66">
        <f>SUM(N9:N11)+SUM(N14:N25)</f>
        <v>4562</v>
      </c>
      <c r="O37" s="66">
        <f>SUM(O9:O11)+SUM(O14:O25)</f>
        <v>40457</v>
      </c>
      <c r="P37" s="66">
        <f>SUM(P9:P11)+SUM(P14:P25)</f>
        <v>45019</v>
      </c>
      <c r="Q37" s="66"/>
    </row>
    <row r="38" spans="1:17" ht="13.5" customHeight="1" x14ac:dyDescent="0.2">
      <c r="A38" s="49" t="s">
        <v>30</v>
      </c>
      <c r="B38" s="104">
        <f>B35+B12+B26+B27+B28+B29</f>
        <v>1069138</v>
      </c>
      <c r="C38" s="104">
        <f>C12+C26+C27+C28+C29+C35</f>
        <v>1061538</v>
      </c>
      <c r="D38" s="104">
        <f>D12+D26+D27+D28+D29+D35</f>
        <v>2130676</v>
      </c>
      <c r="E38" s="104"/>
      <c r="F38" s="104">
        <f>F12+F26+F27+F28+F29+F35</f>
        <v>260408</v>
      </c>
      <c r="G38" s="104">
        <f>G12+G26+G27+G28+G29+G35</f>
        <v>262428</v>
      </c>
      <c r="H38" s="104">
        <f>F38+G38</f>
        <v>522836</v>
      </c>
      <c r="I38" s="104"/>
      <c r="J38" s="104">
        <f>J35+J12+J26+J27+J28+J29</f>
        <v>1329546</v>
      </c>
      <c r="K38" s="104">
        <f>K12+K26+K27+K28+K29+K35</f>
        <v>1323966</v>
      </c>
      <c r="L38" s="104">
        <f>J38+K38</f>
        <v>2653512</v>
      </c>
      <c r="M38" s="104"/>
      <c r="N38" s="104">
        <f>+N12+SUM(N26:N29)+N35</f>
        <v>12915</v>
      </c>
      <c r="O38" s="104">
        <f>+O12+SUM(O26:O29)+O35</f>
        <v>0</v>
      </c>
      <c r="P38" s="104">
        <f>+P12+SUM(P26:P29)+P35</f>
        <v>12915</v>
      </c>
      <c r="Q38" s="104"/>
    </row>
    <row r="39" spans="1:17" ht="13.5" customHeight="1" x14ac:dyDescent="0.2">
      <c r="A39" s="49" t="s">
        <v>31</v>
      </c>
      <c r="B39" s="105">
        <f>B36+B34+B33+B32+B31+B30+B13</f>
        <v>1242446</v>
      </c>
      <c r="C39" s="105">
        <f>C13+C30+C31+C32+C33+C34+C36</f>
        <v>1239021</v>
      </c>
      <c r="D39" s="104">
        <f>B39+C39</f>
        <v>2481467</v>
      </c>
      <c r="E39" s="105"/>
      <c r="F39" s="105">
        <f>F36+F34+F33+F32+F31+F30+F13</f>
        <v>47549</v>
      </c>
      <c r="G39" s="105">
        <f>G36+G34+G33+G32+G31+G30+G13</f>
        <v>50242</v>
      </c>
      <c r="H39" s="104">
        <f>F39+G39</f>
        <v>97791</v>
      </c>
      <c r="I39" s="105"/>
      <c r="J39" s="105">
        <f>J36+J34+J33+J32+J31+J30+J13</f>
        <v>1289995</v>
      </c>
      <c r="K39" s="105">
        <f>K13+K30+K31+K32+K33+K34+K36</f>
        <v>1289263</v>
      </c>
      <c r="L39" s="104">
        <f>J39+K39</f>
        <v>2579258</v>
      </c>
      <c r="M39" s="105"/>
      <c r="N39" s="105">
        <f>+N13+SUM(N30:N34)+N36</f>
        <v>16687</v>
      </c>
      <c r="O39" s="105">
        <f>+O13+SUM(O30:O34)+O36</f>
        <v>1079</v>
      </c>
      <c r="P39" s="105">
        <f>+P13+SUM(P30:P34)+P36</f>
        <v>17766</v>
      </c>
      <c r="Q39" s="105"/>
    </row>
    <row r="40" spans="1:17" ht="24.95" customHeight="1" x14ac:dyDescent="0.2">
      <c r="A40" s="49" t="s">
        <v>53</v>
      </c>
      <c r="B40" s="68">
        <f t="shared" ref="B40:P40" si="5">SUM(B37:B39)</f>
        <v>6391689</v>
      </c>
      <c r="C40" s="68">
        <f t="shared" si="5"/>
        <v>6397925</v>
      </c>
      <c r="D40" s="68">
        <f t="shared" si="5"/>
        <v>12789614</v>
      </c>
      <c r="E40" s="68"/>
      <c r="F40" s="68">
        <f t="shared" si="5"/>
        <v>5753392</v>
      </c>
      <c r="G40" s="68">
        <f>SUM(G37:G39)</f>
        <v>5872264</v>
      </c>
      <c r="H40" s="68">
        <f t="shared" si="5"/>
        <v>11625656</v>
      </c>
      <c r="I40" s="68"/>
      <c r="J40" s="68">
        <f t="shared" si="5"/>
        <v>12145081</v>
      </c>
      <c r="K40" s="68">
        <f t="shared" si="5"/>
        <v>12270189</v>
      </c>
      <c r="L40" s="68">
        <f t="shared" si="5"/>
        <v>24415270</v>
      </c>
      <c r="M40" s="68"/>
      <c r="N40" s="68">
        <f t="shared" si="5"/>
        <v>34164</v>
      </c>
      <c r="O40" s="68">
        <f t="shared" si="5"/>
        <v>41536</v>
      </c>
      <c r="P40" s="68">
        <f t="shared" si="5"/>
        <v>75700</v>
      </c>
      <c r="Q40" s="68"/>
    </row>
    <row r="41" spans="1:17" ht="11.25" customHeight="1" x14ac:dyDescent="0.2"/>
    <row r="42" spans="1:17" ht="12.6" customHeight="1" x14ac:dyDescent="0.2">
      <c r="A42" s="6" t="s">
        <v>43</v>
      </c>
      <c r="B42" s="8"/>
      <c r="C42" s="8"/>
      <c r="D42" s="8"/>
      <c r="E42" s="8"/>
      <c r="F42" s="8"/>
      <c r="G42" s="8"/>
    </row>
  </sheetData>
  <mergeCells count="19">
    <mergeCell ref="N6:N8"/>
    <mergeCell ref="O6:O8"/>
    <mergeCell ref="P6:P8"/>
    <mergeCell ref="L6:L8"/>
    <mergeCell ref="A1:Q1"/>
    <mergeCell ref="A2:Q2"/>
    <mergeCell ref="A4:A8"/>
    <mergeCell ref="B4:D5"/>
    <mergeCell ref="F4:H5"/>
    <mergeCell ref="J4:L5"/>
    <mergeCell ref="N4:P5"/>
    <mergeCell ref="B6:B8"/>
    <mergeCell ref="C6:C8"/>
    <mergeCell ref="D6:D8"/>
    <mergeCell ref="F6:F8"/>
    <mergeCell ref="G6:G8"/>
    <mergeCell ref="H6:H8"/>
    <mergeCell ref="J6:J8"/>
    <mergeCell ref="K6:K8"/>
  </mergeCells>
  <pageMargins left="0.15748031496062992" right="0.15748031496062992" top="0.78740157480314965" bottom="0.59055118110236227" header="0.11811023622047245" footer="0.31496062992125984"/>
  <pageSetup paperSize="9"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opLeftCell="A13" zoomScaleNormal="100" zoomScaleSheetLayoutView="100" workbookViewId="0">
      <selection activeCell="A5" sqref="A5:E5"/>
    </sheetView>
  </sheetViews>
  <sheetFormatPr defaultRowHeight="12" customHeight="1" x14ac:dyDescent="0.2"/>
  <cols>
    <col min="1" max="1" width="23.7109375" style="8" customWidth="1"/>
    <col min="2" max="5" width="15.7109375" style="8" customWidth="1"/>
    <col min="6" max="12" width="13.42578125" style="8" customWidth="1"/>
    <col min="13" max="13" width="9.140625" style="8"/>
    <col min="14" max="14" width="10" style="8" bestFit="1" customWidth="1"/>
    <col min="15" max="15" width="9.140625" style="8"/>
    <col min="16" max="16" width="12" style="8" customWidth="1"/>
    <col min="17" max="16384" width="9.140625" style="8"/>
  </cols>
  <sheetData>
    <row r="1" spans="1:16" s="3" customFormat="1" ht="13.15" customHeight="1" x14ac:dyDescent="0.2">
      <c r="A1" s="118" t="s">
        <v>34</v>
      </c>
      <c r="B1" s="118"/>
      <c r="C1" s="118"/>
      <c r="D1" s="118"/>
      <c r="E1" s="118"/>
      <c r="F1" s="118"/>
      <c r="G1" s="118"/>
      <c r="H1" s="118"/>
      <c r="I1" s="118"/>
      <c r="J1" s="2"/>
      <c r="K1" s="2"/>
      <c r="L1" s="2"/>
    </row>
    <row r="2" spans="1:16" s="3" customFormat="1" ht="13.15" customHeight="1" x14ac:dyDescent="0.2">
      <c r="A2" s="119" t="s">
        <v>35</v>
      </c>
      <c r="B2" s="119"/>
      <c r="C2" s="119"/>
      <c r="D2" s="119"/>
      <c r="E2" s="119"/>
      <c r="F2" s="119"/>
      <c r="G2" s="119"/>
      <c r="H2" s="119"/>
      <c r="I2" s="119"/>
      <c r="J2" s="4"/>
      <c r="K2" s="4"/>
      <c r="L2" s="4"/>
    </row>
    <row r="3" spans="1:16" s="3" customFormat="1" ht="13.1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6" ht="12" customHeight="1" x14ac:dyDescent="0.2">
      <c r="A4" s="6"/>
      <c r="B4" s="6"/>
      <c r="C4" s="6"/>
      <c r="D4" s="7"/>
      <c r="E4" s="7" t="s">
        <v>33</v>
      </c>
      <c r="L4" s="7"/>
      <c r="M4" s="7"/>
    </row>
    <row r="5" spans="1:16" ht="24.95" customHeight="1" x14ac:dyDescent="0.2">
      <c r="A5" s="69" t="s">
        <v>36</v>
      </c>
      <c r="B5" s="69" t="s">
        <v>37</v>
      </c>
      <c r="C5" s="69" t="s">
        <v>38</v>
      </c>
      <c r="D5" s="69" t="s">
        <v>39</v>
      </c>
      <c r="E5" s="69" t="s">
        <v>40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13.5" customHeight="1" x14ac:dyDescent="0.2">
      <c r="A6" s="46" t="s">
        <v>2</v>
      </c>
      <c r="B6" s="70">
        <v>125341707</v>
      </c>
      <c r="C6" s="70">
        <v>125922559</v>
      </c>
      <c r="D6" s="70">
        <v>125427472</v>
      </c>
      <c r="E6" s="70"/>
      <c r="F6" s="9"/>
      <c r="G6" s="10"/>
    </row>
    <row r="7" spans="1:16" ht="13.5" customHeight="1" x14ac:dyDescent="0.2">
      <c r="A7" s="46" t="s">
        <v>3</v>
      </c>
      <c r="B7" s="70">
        <v>21180553</v>
      </c>
      <c r="C7" s="70">
        <v>30265156</v>
      </c>
      <c r="D7" s="70">
        <v>29594142</v>
      </c>
      <c r="E7" s="70"/>
      <c r="F7" s="9"/>
      <c r="G7" s="10"/>
    </row>
    <row r="8" spans="1:16" ht="13.5" customHeight="1" x14ac:dyDescent="0.2">
      <c r="A8" s="46" t="s">
        <v>4</v>
      </c>
      <c r="B8" s="70">
        <v>6548237</v>
      </c>
      <c r="C8" s="70">
        <v>8156987</v>
      </c>
      <c r="D8" s="70">
        <v>10133493</v>
      </c>
      <c r="E8" s="70"/>
      <c r="F8" s="9"/>
      <c r="G8" s="10"/>
    </row>
    <row r="9" spans="1:16" ht="13.5" customHeight="1" x14ac:dyDescent="0.2">
      <c r="A9" s="46" t="s">
        <v>5</v>
      </c>
      <c r="B9" s="70">
        <v>26489425</v>
      </c>
      <c r="C9" s="70">
        <v>28505875</v>
      </c>
      <c r="D9" s="70">
        <v>29053736</v>
      </c>
      <c r="E9" s="70"/>
      <c r="F9" s="9"/>
      <c r="G9" s="10"/>
    </row>
    <row r="10" spans="1:16" ht="13.5" customHeight="1" x14ac:dyDescent="0.2">
      <c r="A10" s="48" t="s">
        <v>6</v>
      </c>
      <c r="B10" s="70">
        <v>6905401</v>
      </c>
      <c r="C10" s="70">
        <v>6774116</v>
      </c>
      <c r="D10" s="70">
        <v>6876044</v>
      </c>
      <c r="E10" s="70"/>
      <c r="F10" s="9"/>
      <c r="G10" s="10"/>
    </row>
    <row r="11" spans="1:16" ht="13.5" customHeight="1" x14ac:dyDescent="0.2">
      <c r="A11" s="46" t="s">
        <v>7</v>
      </c>
      <c r="B11" s="70">
        <v>7202565</v>
      </c>
      <c r="C11" s="70">
        <v>4973233</v>
      </c>
      <c r="D11" s="70">
        <v>5391348</v>
      </c>
      <c r="E11" s="70"/>
      <c r="F11" s="9"/>
      <c r="G11" s="10"/>
    </row>
    <row r="12" spans="1:16" ht="13.5" customHeight="1" x14ac:dyDescent="0.2">
      <c r="A12" s="46" t="s">
        <v>8</v>
      </c>
      <c r="B12" s="70">
        <v>148930</v>
      </c>
      <c r="C12" s="70">
        <v>156857</v>
      </c>
      <c r="D12" s="70">
        <v>149030</v>
      </c>
      <c r="E12" s="70"/>
      <c r="F12" s="9"/>
      <c r="G12" s="10"/>
    </row>
    <row r="13" spans="1:16" ht="13.5" customHeight="1" x14ac:dyDescent="0.2">
      <c r="A13" s="49" t="s">
        <v>9</v>
      </c>
      <c r="B13" s="70">
        <v>1309756</v>
      </c>
      <c r="C13" s="71">
        <v>1875044</v>
      </c>
      <c r="D13" s="70">
        <v>1645499</v>
      </c>
      <c r="E13" s="70"/>
      <c r="F13" s="9"/>
      <c r="G13" s="10"/>
    </row>
    <row r="14" spans="1:16" ht="13.5" customHeight="1" x14ac:dyDescent="0.2">
      <c r="A14" s="46" t="s">
        <v>10</v>
      </c>
      <c r="B14" s="70">
        <v>175669</v>
      </c>
      <c r="C14" s="70">
        <v>213893</v>
      </c>
      <c r="D14" s="70">
        <v>236014</v>
      </c>
      <c r="E14" s="70"/>
      <c r="F14" s="9"/>
      <c r="G14" s="10"/>
    </row>
    <row r="15" spans="1:16" ht="13.5" customHeight="1" x14ac:dyDescent="0.2">
      <c r="A15" s="46" t="s">
        <v>11</v>
      </c>
      <c r="B15" s="70">
        <v>63726</v>
      </c>
      <c r="C15" s="70">
        <v>41500</v>
      </c>
      <c r="D15" s="70">
        <v>39965</v>
      </c>
      <c r="E15" s="70"/>
      <c r="F15" s="9"/>
      <c r="G15" s="10"/>
    </row>
    <row r="16" spans="1:16" ht="13.5" customHeight="1" x14ac:dyDescent="0.2">
      <c r="A16" s="46" t="s">
        <v>12</v>
      </c>
      <c r="B16" s="70">
        <v>43430</v>
      </c>
      <c r="C16" s="70">
        <v>64356</v>
      </c>
      <c r="D16" s="70">
        <v>81984</v>
      </c>
      <c r="E16" s="70"/>
      <c r="F16" s="9"/>
      <c r="G16" s="10"/>
    </row>
    <row r="17" spans="1:7" ht="13.5" customHeight="1" x14ac:dyDescent="0.2">
      <c r="A17" s="46" t="s">
        <v>13</v>
      </c>
      <c r="B17" s="70">
        <v>70913</v>
      </c>
      <c r="C17" s="70">
        <v>100390</v>
      </c>
      <c r="D17" s="70">
        <v>126236</v>
      </c>
      <c r="E17" s="72"/>
      <c r="F17" s="9"/>
      <c r="G17" s="10"/>
    </row>
    <row r="18" spans="1:7" ht="13.5" customHeight="1" x14ac:dyDescent="0.2">
      <c r="A18" s="48" t="s">
        <v>14</v>
      </c>
      <c r="B18" s="70">
        <v>0</v>
      </c>
      <c r="C18" s="70">
        <v>44</v>
      </c>
      <c r="D18" s="70">
        <v>0</v>
      </c>
      <c r="E18" s="72"/>
      <c r="F18" s="9"/>
      <c r="G18" s="10"/>
    </row>
    <row r="19" spans="1:7" ht="13.5" customHeight="1" x14ac:dyDescent="0.2">
      <c r="A19" s="48" t="s">
        <v>15</v>
      </c>
      <c r="B19" s="70">
        <v>5818</v>
      </c>
      <c r="C19" s="72">
        <v>3402</v>
      </c>
      <c r="D19" s="72">
        <v>3315</v>
      </c>
      <c r="E19" s="70"/>
      <c r="F19" s="9"/>
      <c r="G19" s="10"/>
    </row>
    <row r="20" spans="1:7" ht="13.5" customHeight="1" x14ac:dyDescent="0.2">
      <c r="A20" s="46" t="s">
        <v>16</v>
      </c>
      <c r="B20" s="70">
        <v>0</v>
      </c>
      <c r="C20" s="70">
        <v>0</v>
      </c>
      <c r="D20" s="70">
        <v>0</v>
      </c>
      <c r="E20" s="70"/>
      <c r="F20" s="9"/>
      <c r="G20" s="10"/>
    </row>
    <row r="21" spans="1:7" ht="13.5" customHeight="1" x14ac:dyDescent="0.2">
      <c r="A21" s="46" t="s">
        <v>17</v>
      </c>
      <c r="B21" s="70">
        <v>0</v>
      </c>
      <c r="C21" s="70">
        <v>0</v>
      </c>
      <c r="D21" s="70">
        <v>0</v>
      </c>
      <c r="E21" s="70"/>
      <c r="F21" s="9"/>
      <c r="G21" s="10"/>
    </row>
    <row r="22" spans="1:7" ht="13.5" customHeight="1" x14ac:dyDescent="0.2">
      <c r="A22" s="46" t="s">
        <v>18</v>
      </c>
      <c r="B22" s="70">
        <v>0</v>
      </c>
      <c r="C22" s="70">
        <v>0</v>
      </c>
      <c r="D22" s="70">
        <v>0</v>
      </c>
      <c r="E22" s="70"/>
      <c r="F22" s="9"/>
      <c r="G22" s="10"/>
    </row>
    <row r="23" spans="1:7" ht="13.5" customHeight="1" x14ac:dyDescent="0.2">
      <c r="A23" s="46" t="s">
        <v>19</v>
      </c>
      <c r="B23" s="70">
        <v>1227832</v>
      </c>
      <c r="C23" s="70">
        <v>950483</v>
      </c>
      <c r="D23" s="70">
        <v>788817</v>
      </c>
      <c r="E23" s="70"/>
      <c r="F23" s="9"/>
      <c r="G23" s="10"/>
    </row>
    <row r="24" spans="1:7" ht="13.5" customHeight="1" x14ac:dyDescent="0.2">
      <c r="A24" s="46" t="s">
        <v>20</v>
      </c>
      <c r="B24" s="70">
        <v>32820</v>
      </c>
      <c r="C24" s="70">
        <v>33093</v>
      </c>
      <c r="D24" s="70">
        <v>32803</v>
      </c>
      <c r="E24" s="70"/>
      <c r="F24" s="9"/>
      <c r="G24" s="10"/>
    </row>
    <row r="25" spans="1:7" ht="13.5" customHeight="1" x14ac:dyDescent="0.2">
      <c r="A25" s="46" t="s">
        <v>21</v>
      </c>
      <c r="B25" s="70">
        <v>538748</v>
      </c>
      <c r="C25" s="70">
        <v>589055</v>
      </c>
      <c r="D25" s="70">
        <v>599944</v>
      </c>
      <c r="E25" s="70"/>
      <c r="F25" s="9"/>
      <c r="G25" s="10"/>
    </row>
    <row r="26" spans="1:7" ht="13.5" customHeight="1" x14ac:dyDescent="0.2">
      <c r="A26" s="46" t="s">
        <v>22</v>
      </c>
      <c r="B26" s="70">
        <v>824887</v>
      </c>
      <c r="C26" s="70">
        <v>947528</v>
      </c>
      <c r="D26" s="70">
        <v>882746</v>
      </c>
      <c r="E26" s="70"/>
      <c r="F26" s="9"/>
      <c r="G26" s="10"/>
    </row>
    <row r="27" spans="1:7" ht="13.5" customHeight="1" x14ac:dyDescent="0.2">
      <c r="A27" s="46" t="s">
        <v>23</v>
      </c>
      <c r="B27" s="70">
        <v>582913</v>
      </c>
      <c r="C27" s="70">
        <v>748720</v>
      </c>
      <c r="D27" s="70">
        <v>463666</v>
      </c>
      <c r="E27" s="70"/>
      <c r="F27" s="9"/>
      <c r="G27" s="10"/>
    </row>
    <row r="28" spans="1:7" ht="13.5" customHeight="1" x14ac:dyDescent="0.2">
      <c r="A28" s="46" t="s">
        <v>24</v>
      </c>
      <c r="B28" s="70">
        <v>2133458</v>
      </c>
      <c r="C28" s="70">
        <v>1786581</v>
      </c>
      <c r="D28" s="70">
        <v>1644364</v>
      </c>
      <c r="E28" s="70"/>
      <c r="F28" s="9"/>
      <c r="G28" s="10"/>
    </row>
    <row r="29" spans="1:7" ht="13.5" customHeight="1" x14ac:dyDescent="0.2">
      <c r="A29" s="46" t="s">
        <v>25</v>
      </c>
      <c r="B29" s="70">
        <v>274887</v>
      </c>
      <c r="C29" s="70">
        <v>258808</v>
      </c>
      <c r="D29" s="70">
        <v>255891</v>
      </c>
      <c r="E29" s="70"/>
      <c r="F29" s="9"/>
      <c r="G29" s="10"/>
    </row>
    <row r="30" spans="1:7" ht="13.5" customHeight="1" x14ac:dyDescent="0.2">
      <c r="A30" s="46" t="s">
        <v>26</v>
      </c>
      <c r="B30" s="70">
        <v>63679</v>
      </c>
      <c r="C30" s="70">
        <v>72570</v>
      </c>
      <c r="D30" s="70">
        <v>85165</v>
      </c>
      <c r="E30" s="70"/>
      <c r="F30" s="9"/>
      <c r="G30" s="10"/>
    </row>
    <row r="31" spans="1:7" ht="13.5" customHeight="1" x14ac:dyDescent="0.2">
      <c r="A31" s="46" t="s">
        <v>27</v>
      </c>
      <c r="B31" s="70">
        <v>163154</v>
      </c>
      <c r="C31" s="70">
        <v>118960</v>
      </c>
      <c r="D31" s="70">
        <v>96466</v>
      </c>
      <c r="E31" s="70"/>
      <c r="F31" s="9"/>
      <c r="G31" s="10"/>
    </row>
    <row r="32" spans="1:7" ht="13.5" customHeight="1" x14ac:dyDescent="0.2">
      <c r="A32" s="46" t="s">
        <v>28</v>
      </c>
      <c r="B32" s="70">
        <v>0</v>
      </c>
      <c r="C32" s="70">
        <v>0</v>
      </c>
      <c r="D32" s="70">
        <v>0</v>
      </c>
      <c r="E32" s="70"/>
      <c r="F32" s="9"/>
      <c r="G32" s="10"/>
    </row>
    <row r="33" spans="1:13" ht="13.5" customHeight="1" x14ac:dyDescent="0.2">
      <c r="A33" s="46" t="s">
        <v>29</v>
      </c>
      <c r="B33" s="70">
        <v>134444</v>
      </c>
      <c r="C33" s="70">
        <v>88188</v>
      </c>
      <c r="D33" s="70">
        <v>86740</v>
      </c>
      <c r="E33" s="70"/>
      <c r="F33" s="9"/>
      <c r="G33" s="10"/>
    </row>
    <row r="34" spans="1:13" ht="24.95" customHeight="1" x14ac:dyDescent="0.2">
      <c r="A34" s="54" t="s">
        <v>41</v>
      </c>
      <c r="B34" s="55">
        <f>SUM(B6:B9)+SUM(B12:B21)</f>
        <v>181378164</v>
      </c>
      <c r="C34" s="55">
        <f>SUM(C6:C9)+SUM(C12:C22)</f>
        <v>195306063</v>
      </c>
      <c r="D34" s="55">
        <f>SUM(D6:D9)+SUM(D12:D22)</f>
        <v>196490886</v>
      </c>
      <c r="E34" s="55">
        <f>SUM(E6:E9)+SUM(E12:E22)</f>
        <v>0</v>
      </c>
    </row>
    <row r="35" spans="1:13" ht="13.5" customHeight="1" x14ac:dyDescent="0.2">
      <c r="A35" s="46" t="s">
        <v>30</v>
      </c>
      <c r="B35" s="56">
        <f>B10+SUM(B23:B26)+B32</f>
        <v>9529688</v>
      </c>
      <c r="C35" s="56">
        <f>C10+SUM(C23:C26)+C32</f>
        <v>9294275</v>
      </c>
      <c r="D35" s="56">
        <f>D10+SUM(D23:D26)+D32</f>
        <v>9180354</v>
      </c>
      <c r="E35" s="73">
        <f>E10+SUM(E23:E26)+E32</f>
        <v>0</v>
      </c>
    </row>
    <row r="36" spans="1:13" ht="13.5" customHeight="1" x14ac:dyDescent="0.2">
      <c r="A36" s="46" t="s">
        <v>31</v>
      </c>
      <c r="B36" s="56">
        <f>B11+SUM(B27:B31)+B33</f>
        <v>10555100</v>
      </c>
      <c r="C36" s="56">
        <f>C11+SUM(C27:C31)+C33</f>
        <v>8047060</v>
      </c>
      <c r="D36" s="56">
        <f>D11+SUM(D27:D31)+D33</f>
        <v>8023640</v>
      </c>
      <c r="E36" s="73">
        <f>E11+SUM(E27:E31)+E33</f>
        <v>0</v>
      </c>
    </row>
    <row r="37" spans="1:13" ht="24.95" customHeight="1" x14ac:dyDescent="0.2">
      <c r="A37" s="46" t="s">
        <v>42</v>
      </c>
      <c r="B37" s="56">
        <f>SUM(B34:B36)</f>
        <v>201462952</v>
      </c>
      <c r="C37" s="56">
        <f>SUM(C34:C36)</f>
        <v>212647398</v>
      </c>
      <c r="D37" s="56">
        <f>SUM(D34:D36)</f>
        <v>213694880</v>
      </c>
      <c r="E37" s="56">
        <f>SUM(E34:E36)</f>
        <v>0</v>
      </c>
    </row>
    <row r="38" spans="1:13" ht="12" customHeight="1" x14ac:dyDescent="0.2">
      <c r="A38" s="6"/>
    </row>
    <row r="39" spans="1:13" ht="12" customHeight="1" x14ac:dyDescent="0.2">
      <c r="A39" s="6" t="s">
        <v>43</v>
      </c>
    </row>
    <row r="40" spans="1:13" ht="12" customHeight="1" x14ac:dyDescent="0.2">
      <c r="M40" s="11"/>
    </row>
    <row r="41" spans="1:13" ht="12" customHeight="1" x14ac:dyDescent="0.2">
      <c r="M41" s="11"/>
    </row>
    <row r="42" spans="1:13" ht="12" customHeight="1" x14ac:dyDescent="0.2">
      <c r="M42" s="11"/>
    </row>
    <row r="43" spans="1:13" ht="12" customHeight="1" x14ac:dyDescent="0.2">
      <c r="M43" s="11"/>
    </row>
    <row r="44" spans="1:13" ht="12" customHeight="1" x14ac:dyDescent="0.2">
      <c r="M44" s="11"/>
    </row>
    <row r="45" spans="1:13" ht="12" customHeight="1" x14ac:dyDescent="0.2">
      <c r="M45" s="11"/>
    </row>
    <row r="46" spans="1:13" ht="12" customHeight="1" x14ac:dyDescent="0.2">
      <c r="M46" s="11"/>
    </row>
    <row r="47" spans="1:13" ht="12" customHeight="1" x14ac:dyDescent="0.2">
      <c r="M47" s="11"/>
    </row>
  </sheetData>
  <mergeCells count="2">
    <mergeCell ref="A1:I1"/>
    <mergeCell ref="A2:I2"/>
  </mergeCells>
  <pageMargins left="0.55118110236220474" right="0.35433070866141736" top="0.78740157480314965" bottom="0.59055118110236227" header="0.51181102362204722" footer="0.31496062992125984"/>
  <pageSetup scale="9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zoomScaleNormal="100" zoomScaleSheetLayoutView="100" workbookViewId="0">
      <selection activeCell="I37" sqref="I37"/>
    </sheetView>
  </sheetViews>
  <sheetFormatPr defaultRowHeight="12" customHeight="1" x14ac:dyDescent="0.2"/>
  <cols>
    <col min="1" max="1" width="23.7109375" style="8" customWidth="1"/>
    <col min="2" max="5" width="15.7109375" style="8" customWidth="1"/>
    <col min="6" max="12" width="13.42578125" style="8" customWidth="1"/>
    <col min="13" max="13" width="9.140625" style="8"/>
    <col min="14" max="14" width="10" style="8" bestFit="1" customWidth="1"/>
    <col min="15" max="15" width="9.140625" style="8"/>
    <col min="16" max="16" width="12" style="8" customWidth="1"/>
    <col min="17" max="16384" width="9.140625" style="8"/>
  </cols>
  <sheetData>
    <row r="1" spans="1:16" s="3" customFormat="1" ht="13.15" customHeight="1" x14ac:dyDescent="0.2">
      <c r="A1" s="118" t="s">
        <v>83</v>
      </c>
      <c r="B1" s="118"/>
      <c r="C1" s="118"/>
      <c r="D1" s="118"/>
      <c r="E1" s="118"/>
      <c r="F1" s="118"/>
      <c r="G1" s="118"/>
      <c r="H1" s="118"/>
      <c r="I1" s="118"/>
      <c r="J1" s="118"/>
      <c r="K1" s="2"/>
      <c r="L1" s="2"/>
    </row>
    <row r="2" spans="1:16" s="3" customFormat="1" ht="13.15" customHeight="1" x14ac:dyDescent="0.2">
      <c r="A2" s="119" t="s">
        <v>84</v>
      </c>
      <c r="B2" s="119"/>
      <c r="C2" s="119"/>
      <c r="D2" s="119"/>
      <c r="E2" s="119"/>
      <c r="F2" s="119"/>
      <c r="G2" s="119"/>
      <c r="H2" s="119"/>
      <c r="I2" s="119"/>
      <c r="J2" s="119"/>
      <c r="K2" s="4"/>
      <c r="L2" s="4"/>
    </row>
    <row r="3" spans="1:16" s="3" customFormat="1" ht="13.1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6" ht="12" customHeight="1" x14ac:dyDescent="0.2">
      <c r="A4" s="6"/>
      <c r="B4" s="6"/>
      <c r="C4" s="6"/>
      <c r="D4" s="7"/>
      <c r="E4" s="7" t="s">
        <v>33</v>
      </c>
      <c r="L4" s="7"/>
      <c r="M4" s="7"/>
    </row>
    <row r="5" spans="1:16" ht="24.95" customHeight="1" x14ac:dyDescent="0.2">
      <c r="A5" s="69" t="s">
        <v>36</v>
      </c>
      <c r="B5" s="69" t="s">
        <v>37</v>
      </c>
      <c r="C5" s="69" t="s">
        <v>38</v>
      </c>
      <c r="D5" s="69" t="s">
        <v>39</v>
      </c>
      <c r="E5" s="69" t="s">
        <v>40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13.5" customHeight="1" x14ac:dyDescent="0.2">
      <c r="A6" s="46" t="s">
        <v>2</v>
      </c>
      <c r="B6" s="70">
        <v>125341707</v>
      </c>
      <c r="C6" s="70">
        <v>125922559</v>
      </c>
      <c r="D6" s="70">
        <v>125427472</v>
      </c>
      <c r="E6" s="70">
        <v>146653951</v>
      </c>
      <c r="F6" s="9"/>
      <c r="G6" s="10"/>
    </row>
    <row r="7" spans="1:16" ht="13.5" customHeight="1" x14ac:dyDescent="0.2">
      <c r="A7" s="46" t="s">
        <v>3</v>
      </c>
      <c r="B7" s="70">
        <v>21180553</v>
      </c>
      <c r="C7" s="70">
        <v>30265156</v>
      </c>
      <c r="D7" s="70">
        <v>29594142</v>
      </c>
      <c r="E7" s="70">
        <v>38172623</v>
      </c>
      <c r="F7" s="9"/>
      <c r="G7" s="10"/>
    </row>
    <row r="8" spans="1:16" ht="13.5" customHeight="1" x14ac:dyDescent="0.2">
      <c r="A8" s="46" t="s">
        <v>4</v>
      </c>
      <c r="B8" s="70">
        <v>6564559</v>
      </c>
      <c r="C8" s="70">
        <v>8156987</v>
      </c>
      <c r="D8" s="70">
        <v>10133493</v>
      </c>
      <c r="E8" s="70">
        <v>11291945</v>
      </c>
      <c r="F8" s="9"/>
      <c r="G8" s="10"/>
    </row>
    <row r="9" spans="1:16" ht="13.5" customHeight="1" x14ac:dyDescent="0.2">
      <c r="A9" s="46" t="s">
        <v>5</v>
      </c>
      <c r="B9" s="70">
        <v>26489425</v>
      </c>
      <c r="C9" s="70">
        <v>28505875</v>
      </c>
      <c r="D9" s="70">
        <v>29053736</v>
      </c>
      <c r="E9" s="70">
        <v>29130575</v>
      </c>
      <c r="F9" s="9"/>
      <c r="G9" s="10"/>
    </row>
    <row r="10" spans="1:16" ht="13.5" customHeight="1" x14ac:dyDescent="0.2">
      <c r="A10" s="48" t="s">
        <v>6</v>
      </c>
      <c r="B10" s="70">
        <v>7241171</v>
      </c>
      <c r="C10" s="70">
        <v>7076568</v>
      </c>
      <c r="D10" s="70">
        <v>6803362</v>
      </c>
      <c r="E10" s="70">
        <v>7640922</v>
      </c>
      <c r="F10" s="9"/>
      <c r="G10" s="10"/>
    </row>
    <row r="11" spans="1:16" ht="13.5" customHeight="1" x14ac:dyDescent="0.2">
      <c r="A11" s="46" t="s">
        <v>7</v>
      </c>
      <c r="B11" s="70">
        <v>7202565</v>
      </c>
      <c r="C11" s="70">
        <v>4975360</v>
      </c>
      <c r="D11" s="70">
        <v>5391348</v>
      </c>
      <c r="E11" s="70">
        <v>4468792</v>
      </c>
      <c r="F11" s="9"/>
      <c r="G11" s="10"/>
    </row>
    <row r="12" spans="1:16" ht="13.5" customHeight="1" x14ac:dyDescent="0.2">
      <c r="A12" s="46" t="s">
        <v>8</v>
      </c>
      <c r="B12" s="70">
        <v>148930</v>
      </c>
      <c r="C12" s="70">
        <v>156857</v>
      </c>
      <c r="D12" s="70">
        <v>149030</v>
      </c>
      <c r="E12" s="70">
        <v>133599</v>
      </c>
      <c r="F12" s="9"/>
      <c r="G12" s="10"/>
    </row>
    <row r="13" spans="1:16" ht="13.5" customHeight="1" x14ac:dyDescent="0.2">
      <c r="A13" s="49" t="s">
        <v>9</v>
      </c>
      <c r="B13" s="70">
        <v>1309756</v>
      </c>
      <c r="C13" s="71">
        <v>1875044</v>
      </c>
      <c r="D13" s="70">
        <v>1645499</v>
      </c>
      <c r="E13" s="70">
        <v>1414194</v>
      </c>
      <c r="F13" s="9"/>
      <c r="G13" s="10"/>
    </row>
    <row r="14" spans="1:16" ht="13.5" customHeight="1" x14ac:dyDescent="0.2">
      <c r="A14" s="46" t="s">
        <v>10</v>
      </c>
      <c r="B14" s="70">
        <v>175669</v>
      </c>
      <c r="C14" s="70">
        <v>208718</v>
      </c>
      <c r="D14" s="70">
        <v>236014</v>
      </c>
      <c r="E14" s="70">
        <v>159795</v>
      </c>
      <c r="F14" s="9"/>
      <c r="G14" s="10"/>
    </row>
    <row r="15" spans="1:16" ht="13.5" customHeight="1" x14ac:dyDescent="0.2">
      <c r="A15" s="46" t="s">
        <v>11</v>
      </c>
      <c r="B15" s="70">
        <v>63726</v>
      </c>
      <c r="C15" s="70">
        <v>42400</v>
      </c>
      <c r="D15" s="70">
        <v>39965</v>
      </c>
      <c r="E15" s="70">
        <v>31430</v>
      </c>
      <c r="F15" s="9"/>
      <c r="G15" s="10"/>
    </row>
    <row r="16" spans="1:16" ht="13.5" customHeight="1" x14ac:dyDescent="0.2">
      <c r="A16" s="46" t="s">
        <v>12</v>
      </c>
      <c r="B16" s="70">
        <v>43430</v>
      </c>
      <c r="C16" s="70">
        <v>64356</v>
      </c>
      <c r="D16" s="70">
        <v>81984</v>
      </c>
      <c r="E16" s="70">
        <v>62898</v>
      </c>
      <c r="F16" s="9"/>
      <c r="G16" s="10"/>
    </row>
    <row r="17" spans="1:7" ht="13.5" customHeight="1" x14ac:dyDescent="0.2">
      <c r="A17" s="46" t="s">
        <v>13</v>
      </c>
      <c r="B17" s="70">
        <v>70913</v>
      </c>
      <c r="C17" s="70">
        <v>100390</v>
      </c>
      <c r="D17" s="70">
        <v>126236</v>
      </c>
      <c r="E17" s="72">
        <v>92708</v>
      </c>
      <c r="F17" s="9"/>
      <c r="G17" s="10"/>
    </row>
    <row r="18" spans="1:7" ht="13.5" customHeight="1" x14ac:dyDescent="0.2">
      <c r="A18" s="48" t="s">
        <v>14</v>
      </c>
      <c r="B18" s="70">
        <v>0</v>
      </c>
      <c r="C18" s="70">
        <v>44</v>
      </c>
      <c r="D18" s="70">
        <v>0</v>
      </c>
      <c r="E18" s="72">
        <v>0</v>
      </c>
      <c r="F18" s="9"/>
      <c r="G18" s="10"/>
    </row>
    <row r="19" spans="1:7" ht="13.5" customHeight="1" x14ac:dyDescent="0.2">
      <c r="A19" s="48" t="s">
        <v>15</v>
      </c>
      <c r="B19" s="70">
        <v>5818</v>
      </c>
      <c r="C19" s="72">
        <v>3402</v>
      </c>
      <c r="D19" s="72">
        <v>3315</v>
      </c>
      <c r="E19" s="70">
        <v>2568</v>
      </c>
      <c r="F19" s="9"/>
      <c r="G19" s="10"/>
    </row>
    <row r="20" spans="1:7" ht="13.5" customHeight="1" x14ac:dyDescent="0.2">
      <c r="A20" s="46" t="s">
        <v>16</v>
      </c>
      <c r="B20" s="70">
        <v>0</v>
      </c>
      <c r="C20" s="70">
        <v>0</v>
      </c>
      <c r="D20" s="70">
        <v>0</v>
      </c>
      <c r="E20" s="70">
        <v>0</v>
      </c>
      <c r="F20" s="9"/>
      <c r="G20" s="10"/>
    </row>
    <row r="21" spans="1:7" ht="13.5" customHeight="1" x14ac:dyDescent="0.2">
      <c r="A21" s="46" t="s">
        <v>17</v>
      </c>
      <c r="B21" s="70">
        <v>0</v>
      </c>
      <c r="C21" s="70">
        <v>0</v>
      </c>
      <c r="D21" s="70">
        <v>0</v>
      </c>
      <c r="E21" s="70">
        <v>0</v>
      </c>
      <c r="F21" s="9"/>
      <c r="G21" s="10"/>
    </row>
    <row r="22" spans="1:7" ht="13.5" customHeight="1" x14ac:dyDescent="0.2">
      <c r="A22" s="46" t="s">
        <v>18</v>
      </c>
      <c r="B22" s="70">
        <v>0</v>
      </c>
      <c r="C22" s="70">
        <v>0</v>
      </c>
      <c r="D22" s="70">
        <v>0</v>
      </c>
      <c r="E22" s="70">
        <v>0</v>
      </c>
      <c r="F22" s="9"/>
      <c r="G22" s="10"/>
    </row>
    <row r="23" spans="1:7" ht="13.5" customHeight="1" x14ac:dyDescent="0.2">
      <c r="A23" s="46" t="s">
        <v>19</v>
      </c>
      <c r="B23" s="70">
        <v>1239853</v>
      </c>
      <c r="C23" s="70">
        <v>950483</v>
      </c>
      <c r="D23" s="70">
        <v>788817</v>
      </c>
      <c r="E23" s="70">
        <v>1023193</v>
      </c>
      <c r="F23" s="9"/>
      <c r="G23" s="10"/>
    </row>
    <row r="24" spans="1:7" ht="13.5" customHeight="1" x14ac:dyDescent="0.2">
      <c r="A24" s="46" t="s">
        <v>20</v>
      </c>
      <c r="B24" s="70">
        <v>32820</v>
      </c>
      <c r="C24" s="70">
        <v>33093</v>
      </c>
      <c r="D24" s="70">
        <v>32803</v>
      </c>
      <c r="E24" s="70">
        <v>30160</v>
      </c>
      <c r="F24" s="9"/>
      <c r="G24" s="10"/>
    </row>
    <row r="25" spans="1:7" ht="13.5" customHeight="1" x14ac:dyDescent="0.2">
      <c r="A25" s="46" t="s">
        <v>21</v>
      </c>
      <c r="B25" s="70">
        <v>538748</v>
      </c>
      <c r="C25" s="70">
        <v>589055</v>
      </c>
      <c r="D25" s="70">
        <v>599944</v>
      </c>
      <c r="E25" s="70">
        <v>656202</v>
      </c>
      <c r="F25" s="9"/>
      <c r="G25" s="10"/>
    </row>
    <row r="26" spans="1:7" ht="13.5" customHeight="1" x14ac:dyDescent="0.2">
      <c r="A26" s="46" t="s">
        <v>22</v>
      </c>
      <c r="B26" s="70">
        <v>824887</v>
      </c>
      <c r="C26" s="70">
        <v>947528</v>
      </c>
      <c r="D26" s="70">
        <v>882746</v>
      </c>
      <c r="E26" s="70">
        <v>915190</v>
      </c>
      <c r="F26" s="9"/>
      <c r="G26" s="10"/>
    </row>
    <row r="27" spans="1:7" ht="13.5" customHeight="1" x14ac:dyDescent="0.2">
      <c r="A27" s="46" t="s">
        <v>23</v>
      </c>
      <c r="B27" s="70">
        <v>582913</v>
      </c>
      <c r="C27" s="70">
        <v>748720</v>
      </c>
      <c r="D27" s="70">
        <v>648646</v>
      </c>
      <c r="E27" s="70">
        <v>665735</v>
      </c>
      <c r="F27" s="9"/>
      <c r="G27" s="10"/>
    </row>
    <row r="28" spans="1:7" ht="13.5" customHeight="1" x14ac:dyDescent="0.2">
      <c r="A28" s="46" t="s">
        <v>24</v>
      </c>
      <c r="B28" s="70">
        <v>2121920</v>
      </c>
      <c r="C28" s="70">
        <v>1834032</v>
      </c>
      <c r="D28" s="70">
        <v>1644364</v>
      </c>
      <c r="E28" s="70">
        <v>1669941.8000000003</v>
      </c>
      <c r="F28" s="9"/>
      <c r="G28" s="10"/>
    </row>
    <row r="29" spans="1:7" ht="13.5" customHeight="1" x14ac:dyDescent="0.2">
      <c r="A29" s="46" t="s">
        <v>25</v>
      </c>
      <c r="B29" s="70">
        <v>274887</v>
      </c>
      <c r="C29" s="70">
        <v>258808</v>
      </c>
      <c r="D29" s="70">
        <v>255891</v>
      </c>
      <c r="E29" s="70">
        <v>254767</v>
      </c>
      <c r="F29" s="9"/>
      <c r="G29" s="10"/>
    </row>
    <row r="30" spans="1:7" ht="13.5" customHeight="1" x14ac:dyDescent="0.2">
      <c r="A30" s="46" t="s">
        <v>26</v>
      </c>
      <c r="B30" s="70">
        <v>101586</v>
      </c>
      <c r="C30" s="70">
        <v>93991</v>
      </c>
      <c r="D30" s="70">
        <v>98921</v>
      </c>
      <c r="E30" s="70">
        <v>96177</v>
      </c>
      <c r="F30" s="9"/>
      <c r="G30" s="10"/>
    </row>
    <row r="31" spans="1:7" ht="13.5" customHeight="1" x14ac:dyDescent="0.2">
      <c r="A31" s="46" t="s">
        <v>27</v>
      </c>
      <c r="B31" s="70">
        <v>163154</v>
      </c>
      <c r="C31" s="70">
        <v>118960</v>
      </c>
      <c r="D31" s="70">
        <v>96466</v>
      </c>
      <c r="E31" s="70">
        <v>87656</v>
      </c>
      <c r="F31" s="9"/>
      <c r="G31" s="10"/>
    </row>
    <row r="32" spans="1:7" ht="13.5" customHeight="1" x14ac:dyDescent="0.2">
      <c r="A32" s="46" t="s">
        <v>28</v>
      </c>
      <c r="B32" s="70">
        <v>0</v>
      </c>
      <c r="C32" s="70">
        <v>0</v>
      </c>
      <c r="D32" s="70">
        <v>0</v>
      </c>
      <c r="E32" s="70">
        <v>0</v>
      </c>
      <c r="F32" s="9"/>
      <c r="G32" s="10"/>
    </row>
    <row r="33" spans="1:13" ht="12.75" x14ac:dyDescent="0.2">
      <c r="A33" s="46" t="s">
        <v>29</v>
      </c>
      <c r="B33" s="70">
        <v>134444</v>
      </c>
      <c r="C33" s="70">
        <v>88188</v>
      </c>
      <c r="D33" s="70">
        <v>86740</v>
      </c>
      <c r="E33" s="70">
        <v>88011</v>
      </c>
      <c r="F33" s="9"/>
      <c r="G33" s="10"/>
    </row>
    <row r="34" spans="1:13" ht="24.95" customHeight="1" x14ac:dyDescent="0.2">
      <c r="A34" s="54" t="s">
        <v>41</v>
      </c>
      <c r="B34" s="55">
        <f>SUM(B6:B9)+SUM(B12:B21)</f>
        <v>181394486</v>
      </c>
      <c r="C34" s="55">
        <f>SUM(C6:C9)+SUM(C12:C22)</f>
        <v>195301788</v>
      </c>
      <c r="D34" s="55">
        <f>SUM(D6:D9)+SUM(D12:D22)</f>
        <v>196490886</v>
      </c>
      <c r="E34" s="55">
        <f>SUM(E6:E9)+SUM(E12:E22)</f>
        <v>227146286</v>
      </c>
    </row>
    <row r="35" spans="1:13" ht="13.5" customHeight="1" x14ac:dyDescent="0.2">
      <c r="A35" s="46" t="s">
        <v>30</v>
      </c>
      <c r="B35" s="56">
        <f>B10+SUM(B23:B26)+B32</f>
        <v>9877479</v>
      </c>
      <c r="C35" s="56">
        <f>C10+SUM(C23:C26)+C32</f>
        <v>9596727</v>
      </c>
      <c r="D35" s="56">
        <f>D10+SUM(D23:D26)+D32</f>
        <v>9107672</v>
      </c>
      <c r="E35" s="56">
        <f>E10+SUM(E23:E26)+E32</f>
        <v>10265667</v>
      </c>
    </row>
    <row r="36" spans="1:13" ht="13.5" customHeight="1" x14ac:dyDescent="0.2">
      <c r="A36" s="46" t="s">
        <v>31</v>
      </c>
      <c r="B36" s="56">
        <f>B11+SUM(B27:B31)+B33</f>
        <v>10581469</v>
      </c>
      <c r="C36" s="56">
        <f>C11+SUM(C27:C31)+C33</f>
        <v>8118059</v>
      </c>
      <c r="D36" s="56">
        <f>D11+SUM(D27:D31)+D33</f>
        <v>8222376</v>
      </c>
      <c r="E36" s="56">
        <f>E11+SUM(E27:E31)+E33</f>
        <v>7331079.8000000007</v>
      </c>
    </row>
    <row r="37" spans="1:13" ht="24.95" customHeight="1" x14ac:dyDescent="0.2">
      <c r="A37" s="46" t="s">
        <v>42</v>
      </c>
      <c r="B37" s="56">
        <f>SUM(B34:B36)</f>
        <v>201853434</v>
      </c>
      <c r="C37" s="56">
        <f>SUM(C34:C36)</f>
        <v>213016574</v>
      </c>
      <c r="D37" s="56">
        <f>SUM(D34:D36)</f>
        <v>213820934</v>
      </c>
      <c r="E37" s="56">
        <f>SUM(E34:E36)</f>
        <v>244743032.80000001</v>
      </c>
    </row>
    <row r="38" spans="1:13" ht="12" customHeight="1" x14ac:dyDescent="0.2">
      <c r="A38" s="6"/>
    </row>
    <row r="39" spans="1:13" ht="12" customHeight="1" x14ac:dyDescent="0.2">
      <c r="A39" s="6" t="s">
        <v>43</v>
      </c>
    </row>
    <row r="40" spans="1:13" ht="12" customHeight="1" x14ac:dyDescent="0.2">
      <c r="M40" s="11"/>
    </row>
    <row r="41" spans="1:13" ht="12" customHeight="1" x14ac:dyDescent="0.2">
      <c r="M41" s="11"/>
    </row>
    <row r="42" spans="1:13" ht="12" customHeight="1" x14ac:dyDescent="0.2">
      <c r="M42" s="11"/>
    </row>
    <row r="43" spans="1:13" ht="12" customHeight="1" x14ac:dyDescent="0.2">
      <c r="M43" s="11"/>
    </row>
    <row r="44" spans="1:13" ht="12" customHeight="1" x14ac:dyDescent="0.2">
      <c r="M44" s="11"/>
    </row>
    <row r="45" spans="1:13" ht="12" customHeight="1" x14ac:dyDescent="0.2">
      <c r="M45" s="11"/>
    </row>
    <row r="46" spans="1:13" ht="12" customHeight="1" x14ac:dyDescent="0.2">
      <c r="M46" s="11"/>
    </row>
    <row r="47" spans="1:13" ht="12" customHeight="1" x14ac:dyDescent="0.2">
      <c r="M47" s="11"/>
    </row>
  </sheetData>
  <mergeCells count="2">
    <mergeCell ref="A1:J1"/>
    <mergeCell ref="A2:J2"/>
  </mergeCells>
  <pageMargins left="0.55118110236220474" right="0.35433070866141736" top="0.78740157480314965" bottom="0.59055118110236227" header="0.51181102362204722" footer="0.31496062992125984"/>
  <pageSetup scale="8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4"/>
  <sheetViews>
    <sheetView zoomScaleNormal="100" zoomScaleSheetLayoutView="100" workbookViewId="0">
      <selection activeCell="B39" sqref="B39:P40"/>
    </sheetView>
  </sheetViews>
  <sheetFormatPr defaultRowHeight="12.6" customHeight="1" x14ac:dyDescent="0.2"/>
  <cols>
    <col min="1" max="1" width="23.7109375" style="3" customWidth="1"/>
    <col min="2" max="4" width="15.7109375" style="3" customWidth="1"/>
    <col min="5" max="5" width="0.85546875" style="3" customWidth="1"/>
    <col min="6" max="8" width="15.7109375" style="3" customWidth="1"/>
    <col min="9" max="9" width="0.85546875" style="3" customWidth="1"/>
    <col min="10" max="12" width="15.7109375" style="3" customWidth="1"/>
    <col min="13" max="13" width="0.85546875" style="3" customWidth="1"/>
    <col min="14" max="14" width="15.7109375" style="3" customWidth="1"/>
    <col min="15" max="15" width="16.85546875" style="3" customWidth="1"/>
    <col min="16" max="16" width="15.7109375" style="3" customWidth="1"/>
    <col min="17" max="17" width="0.85546875" style="3" customWidth="1"/>
    <col min="18" max="18" width="15.5703125" style="3" customWidth="1"/>
    <col min="19" max="19" width="9.140625" style="3"/>
    <col min="20" max="22" width="9.28515625" style="3" bestFit="1" customWidth="1"/>
    <col min="23" max="23" width="9.140625" style="3"/>
    <col min="24" max="25" width="9.28515625" style="3" bestFit="1" customWidth="1"/>
    <col min="26" max="26" width="9.5703125" style="3" bestFit="1" customWidth="1"/>
    <col min="27" max="27" width="9.140625" style="3"/>
    <col min="28" max="29" width="9.5703125" style="3" bestFit="1" customWidth="1"/>
    <col min="30" max="30" width="9.28515625" style="3" bestFit="1" customWidth="1"/>
    <col min="31" max="31" width="9.140625" style="3"/>
    <col min="32" max="34" width="9.28515625" style="3" bestFit="1" customWidth="1"/>
    <col min="35" max="16384" width="9.140625" style="3"/>
  </cols>
  <sheetData>
    <row r="1" spans="1:34" ht="12.75" x14ac:dyDescent="0.2">
      <c r="A1" s="115" t="s">
        <v>85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</row>
    <row r="2" spans="1:34" ht="12.75" x14ac:dyDescent="0.2">
      <c r="A2" s="116" t="s">
        <v>86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</row>
    <row r="3" spans="1:34" ht="12.6" customHeight="1" x14ac:dyDescent="0.2">
      <c r="P3" s="120" t="s">
        <v>33</v>
      </c>
      <c r="Q3" s="120"/>
    </row>
    <row r="4" spans="1:34" ht="12.6" customHeight="1" x14ac:dyDescent="0.2">
      <c r="A4" s="114" t="s">
        <v>44</v>
      </c>
      <c r="B4" s="114" t="s">
        <v>45</v>
      </c>
      <c r="C4" s="117"/>
      <c r="D4" s="117"/>
      <c r="E4" s="57"/>
      <c r="F4" s="114" t="s">
        <v>46</v>
      </c>
      <c r="G4" s="117"/>
      <c r="H4" s="117"/>
      <c r="I4" s="57"/>
      <c r="J4" s="114" t="s">
        <v>47</v>
      </c>
      <c r="K4" s="117"/>
      <c r="L4" s="117"/>
      <c r="M4" s="57"/>
      <c r="N4" s="114" t="s">
        <v>48</v>
      </c>
      <c r="O4" s="114"/>
      <c r="P4" s="114"/>
      <c r="Q4" s="58"/>
    </row>
    <row r="5" spans="1:34" ht="12.6" customHeight="1" x14ac:dyDescent="0.2">
      <c r="A5" s="114"/>
      <c r="B5" s="117"/>
      <c r="C5" s="117"/>
      <c r="D5" s="117"/>
      <c r="E5" s="57"/>
      <c r="F5" s="117"/>
      <c r="G5" s="117"/>
      <c r="H5" s="117"/>
      <c r="I5" s="57"/>
      <c r="J5" s="117"/>
      <c r="K5" s="117"/>
      <c r="L5" s="117"/>
      <c r="M5" s="57"/>
      <c r="N5" s="114"/>
      <c r="O5" s="114"/>
      <c r="P5" s="114"/>
      <c r="Q5" s="58"/>
    </row>
    <row r="6" spans="1:34" ht="12.6" customHeight="1" x14ac:dyDescent="0.2">
      <c r="A6" s="114"/>
      <c r="B6" s="113" t="s">
        <v>67</v>
      </c>
      <c r="C6" s="113" t="s">
        <v>64</v>
      </c>
      <c r="D6" s="113" t="s">
        <v>51</v>
      </c>
      <c r="E6" s="58"/>
      <c r="F6" s="113" t="s">
        <v>67</v>
      </c>
      <c r="G6" s="113" t="s">
        <v>64</v>
      </c>
      <c r="H6" s="113" t="s">
        <v>51</v>
      </c>
      <c r="I6" s="58"/>
      <c r="J6" s="113" t="s">
        <v>67</v>
      </c>
      <c r="K6" s="113" t="s">
        <v>64</v>
      </c>
      <c r="L6" s="113" t="s">
        <v>51</v>
      </c>
      <c r="M6" s="58"/>
      <c r="N6" s="113" t="s">
        <v>65</v>
      </c>
      <c r="O6" s="113" t="s">
        <v>66</v>
      </c>
      <c r="P6" s="113" t="s">
        <v>51</v>
      </c>
      <c r="Q6" s="58"/>
    </row>
    <row r="7" spans="1:34" ht="12.6" customHeight="1" x14ac:dyDescent="0.2">
      <c r="A7" s="114"/>
      <c r="B7" s="114"/>
      <c r="C7" s="114"/>
      <c r="D7" s="114"/>
      <c r="E7" s="58"/>
      <c r="F7" s="114"/>
      <c r="G7" s="114"/>
      <c r="H7" s="114"/>
      <c r="I7" s="58"/>
      <c r="J7" s="114"/>
      <c r="K7" s="114"/>
      <c r="L7" s="114"/>
      <c r="M7" s="58"/>
      <c r="N7" s="114"/>
      <c r="O7" s="114"/>
      <c r="P7" s="114"/>
      <c r="Q7" s="58"/>
    </row>
    <row r="8" spans="1:34" ht="12.6" customHeight="1" x14ac:dyDescent="0.2">
      <c r="A8" s="114"/>
      <c r="B8" s="114"/>
      <c r="C8" s="114"/>
      <c r="D8" s="114"/>
      <c r="E8" s="58"/>
      <c r="F8" s="114"/>
      <c r="G8" s="114"/>
      <c r="H8" s="114"/>
      <c r="I8" s="58"/>
      <c r="J8" s="114"/>
      <c r="K8" s="114"/>
      <c r="L8" s="114"/>
      <c r="M8" s="58"/>
      <c r="N8" s="114"/>
      <c r="O8" s="114"/>
      <c r="P8" s="114"/>
      <c r="Q8" s="58"/>
    </row>
    <row r="9" spans="1:34" ht="13.5" customHeight="1" x14ac:dyDescent="0.2">
      <c r="A9" s="49" t="s">
        <v>2</v>
      </c>
      <c r="B9" s="74">
        <v>4171531</v>
      </c>
      <c r="C9" s="74">
        <v>9849881</v>
      </c>
      <c r="D9" s="74">
        <f>C9+B9</f>
        <v>14021412</v>
      </c>
      <c r="E9" s="74"/>
      <c r="F9" s="74">
        <v>53546133</v>
      </c>
      <c r="G9" s="74">
        <v>57774162</v>
      </c>
      <c r="H9" s="74">
        <f>G9+F9</f>
        <v>111320295</v>
      </c>
      <c r="I9" s="74"/>
      <c r="J9" s="75">
        <f t="shared" ref="J9:K24" si="0">B9+F9</f>
        <v>57717664</v>
      </c>
      <c r="K9" s="76">
        <f t="shared" si="0"/>
        <v>67624043</v>
      </c>
      <c r="L9" s="75">
        <f>K9+J9</f>
        <v>125341707</v>
      </c>
      <c r="M9" s="61"/>
      <c r="N9" s="63">
        <v>0</v>
      </c>
      <c r="O9" s="63">
        <v>0</v>
      </c>
      <c r="P9" s="63">
        <v>0</v>
      </c>
      <c r="Q9" s="63"/>
      <c r="R9" s="11"/>
      <c r="S9" s="8"/>
      <c r="T9" s="8"/>
      <c r="U9" s="6"/>
      <c r="AB9" s="28"/>
      <c r="AC9" s="28"/>
      <c r="AD9" s="29"/>
    </row>
    <row r="10" spans="1:34" ht="13.5" customHeight="1" x14ac:dyDescent="0.2">
      <c r="A10" s="49" t="s">
        <v>3</v>
      </c>
      <c r="B10" s="74">
        <v>3131790</v>
      </c>
      <c r="C10" s="74">
        <v>4256122</v>
      </c>
      <c r="D10" s="74">
        <f>C10+B10</f>
        <v>7387912</v>
      </c>
      <c r="E10" s="74"/>
      <c r="F10" s="74">
        <v>10624170</v>
      </c>
      <c r="G10" s="74">
        <v>3168471</v>
      </c>
      <c r="H10" s="74">
        <f>G10+F10</f>
        <v>13792641</v>
      </c>
      <c r="I10" s="74"/>
      <c r="J10" s="75">
        <f t="shared" si="0"/>
        <v>13755960</v>
      </c>
      <c r="K10" s="76">
        <f t="shared" si="0"/>
        <v>7424593</v>
      </c>
      <c r="L10" s="75">
        <f>K10+J10</f>
        <v>21180553</v>
      </c>
      <c r="M10" s="61"/>
      <c r="N10" s="63">
        <v>0</v>
      </c>
      <c r="O10" s="63">
        <v>0</v>
      </c>
      <c r="P10" s="63"/>
      <c r="Q10" s="63"/>
      <c r="R10" s="11"/>
      <c r="S10" s="8"/>
      <c r="T10" s="8"/>
      <c r="U10" s="6"/>
      <c r="AB10" s="28"/>
      <c r="AC10" s="28"/>
      <c r="AD10" s="29"/>
    </row>
    <row r="11" spans="1:34" ht="13.5" customHeight="1" x14ac:dyDescent="0.2">
      <c r="A11" s="49" t="s">
        <v>4</v>
      </c>
      <c r="B11" s="74">
        <v>3111895</v>
      </c>
      <c r="C11" s="74">
        <v>1500338</v>
      </c>
      <c r="D11" s="74">
        <f>C11+B11</f>
        <v>4612233</v>
      </c>
      <c r="E11" s="74"/>
      <c r="F11" s="74">
        <v>10443567</v>
      </c>
      <c r="G11" s="74">
        <v>11433625</v>
      </c>
      <c r="H11" s="74">
        <f>G11+F11</f>
        <v>21877192</v>
      </c>
      <c r="I11" s="74"/>
      <c r="J11" s="75">
        <f t="shared" si="0"/>
        <v>13555462</v>
      </c>
      <c r="K11" s="76">
        <f t="shared" si="0"/>
        <v>12933963</v>
      </c>
      <c r="L11" s="75">
        <f>K11+J11</f>
        <v>26489425</v>
      </c>
      <c r="M11" s="77"/>
      <c r="N11" s="63">
        <v>519551</v>
      </c>
      <c r="O11" s="63">
        <v>4076806</v>
      </c>
      <c r="P11" s="63">
        <f>O11+N11</f>
        <v>4596357</v>
      </c>
      <c r="Q11" s="63"/>
      <c r="R11" s="11"/>
      <c r="S11" s="8"/>
      <c r="T11" s="8"/>
      <c r="U11" s="23"/>
      <c r="AB11" s="28"/>
    </row>
    <row r="12" spans="1:34" ht="13.5" customHeight="1" x14ac:dyDescent="0.2">
      <c r="A12" s="49" t="s">
        <v>5</v>
      </c>
      <c r="B12" s="74">
        <v>3632039</v>
      </c>
      <c r="C12" s="74">
        <v>2987025</v>
      </c>
      <c r="D12" s="74">
        <f t="shared" ref="D12:D36" si="1">C12+B12</f>
        <v>6619064</v>
      </c>
      <c r="E12" s="74"/>
      <c r="F12" s="74">
        <v>114363</v>
      </c>
      <c r="G12" s="74">
        <v>171974</v>
      </c>
      <c r="H12" s="74">
        <f t="shared" ref="H12:H36" si="2">G12+F12</f>
        <v>286337</v>
      </c>
      <c r="I12" s="74"/>
      <c r="J12" s="75">
        <f t="shared" si="0"/>
        <v>3746402</v>
      </c>
      <c r="K12" s="76">
        <f t="shared" si="0"/>
        <v>3158999</v>
      </c>
      <c r="L12" s="75">
        <f t="shared" ref="L12:L36" si="3">K12+J12</f>
        <v>6905401</v>
      </c>
      <c r="M12" s="61"/>
      <c r="N12" s="63">
        <v>1845</v>
      </c>
      <c r="O12" s="78">
        <v>0</v>
      </c>
      <c r="P12" s="63">
        <f>O12+N12</f>
        <v>1845</v>
      </c>
      <c r="Q12" s="63"/>
      <c r="R12" s="11"/>
      <c r="S12" s="24"/>
      <c r="T12" s="24"/>
      <c r="U12" s="23"/>
      <c r="AB12" s="28"/>
      <c r="AC12" s="28"/>
      <c r="AD12" s="29"/>
      <c r="AF12" s="28"/>
      <c r="AG12" s="28"/>
      <c r="AH12" s="28"/>
    </row>
    <row r="13" spans="1:34" ht="13.5" customHeight="1" x14ac:dyDescent="0.2">
      <c r="A13" s="49" t="s">
        <v>6</v>
      </c>
      <c r="B13" s="74">
        <v>5034913</v>
      </c>
      <c r="C13" s="74">
        <v>1854387</v>
      </c>
      <c r="D13" s="74">
        <f t="shared" si="1"/>
        <v>6889300</v>
      </c>
      <c r="E13" s="74"/>
      <c r="F13" s="74">
        <v>110358</v>
      </c>
      <c r="G13" s="74">
        <v>202907</v>
      </c>
      <c r="H13" s="74">
        <f t="shared" si="2"/>
        <v>313265</v>
      </c>
      <c r="I13" s="74"/>
      <c r="J13" s="75">
        <f t="shared" si="0"/>
        <v>5145271</v>
      </c>
      <c r="K13" s="76">
        <f t="shared" si="0"/>
        <v>2057294</v>
      </c>
      <c r="L13" s="75">
        <f t="shared" si="3"/>
        <v>7202565</v>
      </c>
      <c r="M13" s="61"/>
      <c r="N13" s="63">
        <v>69481</v>
      </c>
      <c r="O13" s="63">
        <v>48459</v>
      </c>
      <c r="P13" s="63">
        <f>O13+N13</f>
        <v>117940</v>
      </c>
      <c r="Q13" s="63"/>
      <c r="R13" s="11"/>
      <c r="S13" s="24"/>
      <c r="T13" s="24"/>
      <c r="U13" s="23"/>
      <c r="AB13" s="28"/>
      <c r="AC13" s="28"/>
      <c r="AD13" s="29"/>
      <c r="AF13" s="28"/>
      <c r="AG13" s="28"/>
      <c r="AH13" s="28"/>
    </row>
    <row r="14" spans="1:34" ht="13.5" customHeight="1" x14ac:dyDescent="0.2">
      <c r="A14" s="49" t="s">
        <v>7</v>
      </c>
      <c r="B14" s="74">
        <v>110714</v>
      </c>
      <c r="C14" s="74">
        <v>27374</v>
      </c>
      <c r="D14" s="74">
        <f t="shared" si="1"/>
        <v>138088</v>
      </c>
      <c r="E14" s="74"/>
      <c r="F14" s="74">
        <v>10465</v>
      </c>
      <c r="G14" s="74">
        <v>377</v>
      </c>
      <c r="H14" s="74">
        <f t="shared" si="2"/>
        <v>10842</v>
      </c>
      <c r="I14" s="74"/>
      <c r="J14" s="75">
        <f t="shared" si="0"/>
        <v>121179</v>
      </c>
      <c r="K14" s="76">
        <f t="shared" si="0"/>
        <v>27751</v>
      </c>
      <c r="L14" s="75">
        <f t="shared" si="3"/>
        <v>148930</v>
      </c>
      <c r="M14" s="61"/>
      <c r="N14" s="78">
        <v>0</v>
      </c>
      <c r="O14" s="78">
        <v>0</v>
      </c>
      <c r="P14" s="63">
        <f>O14+N14</f>
        <v>0</v>
      </c>
      <c r="Q14" s="63"/>
      <c r="R14" s="11"/>
      <c r="S14" s="24"/>
      <c r="T14" s="24"/>
      <c r="U14" s="23"/>
      <c r="AB14" s="28"/>
      <c r="AC14" s="28"/>
      <c r="AD14" s="29"/>
      <c r="AF14" s="28"/>
      <c r="AG14" s="28"/>
      <c r="AH14" s="28"/>
    </row>
    <row r="15" spans="1:34" ht="13.5" customHeight="1" x14ac:dyDescent="0.2">
      <c r="A15" s="49" t="s">
        <v>8</v>
      </c>
      <c r="B15" s="74">
        <v>657842</v>
      </c>
      <c r="C15" s="74">
        <v>323216</v>
      </c>
      <c r="D15" s="74">
        <f t="shared" si="1"/>
        <v>981058</v>
      </c>
      <c r="E15" s="74"/>
      <c r="F15" s="74">
        <v>162703</v>
      </c>
      <c r="G15" s="74">
        <v>165995</v>
      </c>
      <c r="H15" s="74">
        <f t="shared" si="2"/>
        <v>328698</v>
      </c>
      <c r="I15" s="74"/>
      <c r="J15" s="75">
        <f t="shared" si="0"/>
        <v>820545</v>
      </c>
      <c r="K15" s="76">
        <f t="shared" si="0"/>
        <v>489211</v>
      </c>
      <c r="L15" s="75">
        <f t="shared" si="3"/>
        <v>1309756</v>
      </c>
      <c r="M15" s="61"/>
      <c r="N15" s="63">
        <v>0</v>
      </c>
      <c r="O15" s="63">
        <v>0</v>
      </c>
      <c r="P15" s="63">
        <f>O15+N15</f>
        <v>0</v>
      </c>
      <c r="Q15" s="63"/>
      <c r="R15" s="11"/>
      <c r="S15" s="24"/>
      <c r="T15" s="8"/>
      <c r="U15" s="23"/>
      <c r="AB15" s="28"/>
      <c r="AC15" s="28"/>
      <c r="AD15" s="29"/>
    </row>
    <row r="16" spans="1:34" ht="13.5" customHeight="1" x14ac:dyDescent="0.2">
      <c r="A16" s="49" t="s">
        <v>9</v>
      </c>
      <c r="B16" s="74">
        <v>79197</v>
      </c>
      <c r="C16" s="74">
        <v>96472</v>
      </c>
      <c r="D16" s="74">
        <f t="shared" si="1"/>
        <v>175669</v>
      </c>
      <c r="E16" s="74"/>
      <c r="F16" s="74">
        <v>0</v>
      </c>
      <c r="G16" s="74">
        <v>0</v>
      </c>
      <c r="H16" s="74">
        <f t="shared" si="2"/>
        <v>0</v>
      </c>
      <c r="I16" s="74"/>
      <c r="J16" s="75">
        <f t="shared" si="0"/>
        <v>79197</v>
      </c>
      <c r="K16" s="76">
        <f t="shared" si="0"/>
        <v>96472</v>
      </c>
      <c r="L16" s="75">
        <f>K16+J16</f>
        <v>175669</v>
      </c>
      <c r="M16" s="61"/>
      <c r="N16" s="63">
        <v>0</v>
      </c>
      <c r="O16" s="63">
        <v>0</v>
      </c>
      <c r="P16" s="63">
        <v>0</v>
      </c>
      <c r="Q16" s="63"/>
      <c r="R16" s="11"/>
      <c r="S16" s="24"/>
      <c r="T16" s="8"/>
      <c r="U16" s="23"/>
      <c r="AB16" s="28"/>
      <c r="AC16" s="28"/>
      <c r="AD16" s="29"/>
    </row>
    <row r="17" spans="1:34" ht="13.5" customHeight="1" x14ac:dyDescent="0.2">
      <c r="A17" s="49" t="s">
        <v>10</v>
      </c>
      <c r="B17" s="74">
        <v>8280</v>
      </c>
      <c r="C17" s="74">
        <v>7460</v>
      </c>
      <c r="D17" s="74">
        <f t="shared" si="1"/>
        <v>15740</v>
      </c>
      <c r="E17" s="74"/>
      <c r="F17" s="74">
        <v>25803</v>
      </c>
      <c r="G17" s="74">
        <v>22183</v>
      </c>
      <c r="H17" s="74">
        <f t="shared" si="2"/>
        <v>47986</v>
      </c>
      <c r="I17" s="74"/>
      <c r="J17" s="75">
        <f t="shared" si="0"/>
        <v>34083</v>
      </c>
      <c r="K17" s="76">
        <f t="shared" si="0"/>
        <v>29643</v>
      </c>
      <c r="L17" s="75">
        <f t="shared" si="3"/>
        <v>63726</v>
      </c>
      <c r="M17" s="77"/>
      <c r="N17" s="63">
        <v>0</v>
      </c>
      <c r="O17" s="63">
        <v>0</v>
      </c>
      <c r="P17" s="63">
        <f>O17+N17</f>
        <v>0</v>
      </c>
      <c r="Q17" s="63"/>
      <c r="R17" s="11"/>
      <c r="S17" s="24"/>
      <c r="T17" s="8"/>
      <c r="U17" s="23"/>
      <c r="AB17" s="28"/>
      <c r="AC17" s="28"/>
      <c r="AD17" s="29"/>
    </row>
    <row r="18" spans="1:34" ht="13.5" customHeight="1" x14ac:dyDescent="0.2">
      <c r="A18" s="49" t="s">
        <v>11</v>
      </c>
      <c r="B18" s="74">
        <v>23699</v>
      </c>
      <c r="C18" s="74">
        <v>19731</v>
      </c>
      <c r="D18" s="74">
        <f t="shared" si="1"/>
        <v>43430</v>
      </c>
      <c r="E18" s="74"/>
      <c r="F18" s="74">
        <v>0</v>
      </c>
      <c r="G18" s="74">
        <v>0</v>
      </c>
      <c r="H18" s="74">
        <f t="shared" si="2"/>
        <v>0</v>
      </c>
      <c r="I18" s="74"/>
      <c r="J18" s="75">
        <f t="shared" si="0"/>
        <v>23699</v>
      </c>
      <c r="K18" s="76">
        <f t="shared" si="0"/>
        <v>19731</v>
      </c>
      <c r="L18" s="75">
        <f t="shared" si="3"/>
        <v>43430</v>
      </c>
      <c r="M18" s="77"/>
      <c r="N18" s="74">
        <v>0</v>
      </c>
      <c r="O18" s="63">
        <v>0</v>
      </c>
      <c r="P18" s="63">
        <f t="shared" ref="P18:P35" si="4">O18+N18</f>
        <v>0</v>
      </c>
      <c r="Q18" s="63"/>
      <c r="R18" s="11"/>
      <c r="S18" s="24"/>
      <c r="T18" s="24"/>
      <c r="U18" s="23"/>
      <c r="AB18" s="28"/>
      <c r="AC18" s="28"/>
      <c r="AD18" s="29"/>
    </row>
    <row r="19" spans="1:34" ht="13.5" customHeight="1" x14ac:dyDescent="0.2">
      <c r="A19" s="49" t="s">
        <v>12</v>
      </c>
      <c r="B19" s="74">
        <v>33623</v>
      </c>
      <c r="C19" s="74">
        <v>37290</v>
      </c>
      <c r="D19" s="74">
        <f t="shared" si="1"/>
        <v>70913</v>
      </c>
      <c r="E19" s="74"/>
      <c r="F19" s="74">
        <v>0</v>
      </c>
      <c r="G19" s="74">
        <v>0</v>
      </c>
      <c r="H19" s="74">
        <f t="shared" si="2"/>
        <v>0</v>
      </c>
      <c r="I19" s="74"/>
      <c r="J19" s="75">
        <f t="shared" si="0"/>
        <v>33623</v>
      </c>
      <c r="K19" s="76">
        <f t="shared" si="0"/>
        <v>37290</v>
      </c>
      <c r="L19" s="75">
        <f t="shared" si="3"/>
        <v>70913</v>
      </c>
      <c r="M19" s="77"/>
      <c r="N19" s="63">
        <v>0</v>
      </c>
      <c r="O19" s="63">
        <v>0</v>
      </c>
      <c r="P19" s="63">
        <f t="shared" si="4"/>
        <v>0</v>
      </c>
      <c r="Q19" s="63"/>
      <c r="R19" s="11"/>
      <c r="S19" s="8"/>
      <c r="T19" s="8"/>
      <c r="U19" s="23"/>
      <c r="AB19" s="28"/>
      <c r="AC19" s="28"/>
      <c r="AD19" s="29"/>
    </row>
    <row r="20" spans="1:34" ht="13.5" customHeight="1" x14ac:dyDescent="0.2">
      <c r="A20" s="49" t="s">
        <v>13</v>
      </c>
      <c r="B20" s="74">
        <v>0</v>
      </c>
      <c r="C20" s="74">
        <v>0</v>
      </c>
      <c r="D20" s="74">
        <f t="shared" si="1"/>
        <v>0</v>
      </c>
      <c r="E20" s="74"/>
      <c r="F20" s="74">
        <v>0</v>
      </c>
      <c r="G20" s="74">
        <v>0</v>
      </c>
      <c r="H20" s="74">
        <f t="shared" si="2"/>
        <v>0</v>
      </c>
      <c r="I20" s="74"/>
      <c r="J20" s="75">
        <f t="shared" si="0"/>
        <v>0</v>
      </c>
      <c r="K20" s="76">
        <f t="shared" si="0"/>
        <v>0</v>
      </c>
      <c r="L20" s="75">
        <f t="shared" si="3"/>
        <v>0</v>
      </c>
      <c r="M20" s="77"/>
      <c r="N20" s="63">
        <v>0</v>
      </c>
      <c r="O20" s="63">
        <v>0</v>
      </c>
      <c r="P20" s="63">
        <f t="shared" si="4"/>
        <v>0</v>
      </c>
      <c r="Q20" s="63"/>
      <c r="R20" s="11"/>
      <c r="S20" s="8"/>
      <c r="T20" s="8"/>
      <c r="U20" s="23"/>
      <c r="AB20" s="28"/>
      <c r="AC20" s="28"/>
      <c r="AD20" s="29"/>
    </row>
    <row r="21" spans="1:34" ht="13.5" customHeight="1" x14ac:dyDescent="0.2">
      <c r="A21" s="64" t="s">
        <v>14</v>
      </c>
      <c r="B21" s="74">
        <v>838012</v>
      </c>
      <c r="C21" s="74">
        <v>1369866</v>
      </c>
      <c r="D21" s="74">
        <f t="shared" si="1"/>
        <v>2207878</v>
      </c>
      <c r="E21" s="74"/>
      <c r="F21" s="74">
        <v>2027876</v>
      </c>
      <c r="G21" s="74">
        <v>2312483</v>
      </c>
      <c r="H21" s="74">
        <f t="shared" si="2"/>
        <v>4340359</v>
      </c>
      <c r="I21" s="74"/>
      <c r="J21" s="75">
        <f t="shared" si="0"/>
        <v>2865888</v>
      </c>
      <c r="K21" s="76">
        <f t="shared" si="0"/>
        <v>3682349</v>
      </c>
      <c r="L21" s="75">
        <f t="shared" si="3"/>
        <v>6548237</v>
      </c>
      <c r="M21" s="77"/>
      <c r="N21" s="63">
        <v>0</v>
      </c>
      <c r="O21" s="63">
        <v>0</v>
      </c>
      <c r="P21" s="63">
        <f t="shared" si="4"/>
        <v>0</v>
      </c>
      <c r="Q21" s="63"/>
      <c r="R21" s="11"/>
      <c r="S21" s="24"/>
      <c r="T21" s="24"/>
      <c r="U21" s="23"/>
    </row>
    <row r="22" spans="1:34" ht="13.5" customHeight="1" x14ac:dyDescent="0.2">
      <c r="A22" s="64" t="s">
        <v>15</v>
      </c>
      <c r="B22" s="74">
        <v>2618</v>
      </c>
      <c r="C22" s="74">
        <v>0</v>
      </c>
      <c r="D22" s="74">
        <f t="shared" si="1"/>
        <v>2618</v>
      </c>
      <c r="E22" s="74"/>
      <c r="F22" s="74">
        <v>1650</v>
      </c>
      <c r="G22" s="74">
        <v>1550</v>
      </c>
      <c r="H22" s="74">
        <f t="shared" si="2"/>
        <v>3200</v>
      </c>
      <c r="I22" s="74"/>
      <c r="J22" s="75">
        <f t="shared" si="0"/>
        <v>4268</v>
      </c>
      <c r="K22" s="76">
        <f t="shared" si="0"/>
        <v>1550</v>
      </c>
      <c r="L22" s="75">
        <f t="shared" si="3"/>
        <v>5818</v>
      </c>
      <c r="M22" s="77"/>
      <c r="N22" s="63">
        <v>0</v>
      </c>
      <c r="O22" s="63">
        <v>0</v>
      </c>
      <c r="P22" s="63">
        <f t="shared" si="4"/>
        <v>0</v>
      </c>
      <c r="Q22" s="63"/>
      <c r="R22" s="11"/>
      <c r="S22" s="8"/>
      <c r="T22" s="8"/>
      <c r="U22" s="23"/>
    </row>
    <row r="23" spans="1:34" ht="13.5" customHeight="1" x14ac:dyDescent="0.2">
      <c r="A23" s="49" t="s">
        <v>16</v>
      </c>
      <c r="B23" s="74">
        <v>0</v>
      </c>
      <c r="C23" s="74">
        <v>0</v>
      </c>
      <c r="D23" s="74">
        <f t="shared" si="1"/>
        <v>0</v>
      </c>
      <c r="E23" s="74"/>
      <c r="F23" s="74">
        <v>0</v>
      </c>
      <c r="G23" s="74">
        <v>0</v>
      </c>
      <c r="H23" s="74">
        <f t="shared" si="2"/>
        <v>0</v>
      </c>
      <c r="I23" s="74"/>
      <c r="J23" s="75">
        <f t="shared" si="0"/>
        <v>0</v>
      </c>
      <c r="K23" s="76">
        <f t="shared" si="0"/>
        <v>0</v>
      </c>
      <c r="L23" s="75">
        <f t="shared" si="3"/>
        <v>0</v>
      </c>
      <c r="M23" s="77"/>
      <c r="N23" s="63">
        <v>0</v>
      </c>
      <c r="O23" s="63">
        <v>0</v>
      </c>
      <c r="P23" s="63">
        <f t="shared" si="4"/>
        <v>0</v>
      </c>
      <c r="Q23" s="63"/>
      <c r="R23" s="11"/>
      <c r="S23" s="8"/>
      <c r="T23" s="8"/>
      <c r="U23" s="23"/>
      <c r="AB23" s="28"/>
    </row>
    <row r="24" spans="1:34" ht="13.5" customHeight="1" x14ac:dyDescent="0.2">
      <c r="A24" s="49" t="s">
        <v>17</v>
      </c>
      <c r="B24" s="74">
        <v>0</v>
      </c>
      <c r="C24" s="74">
        <v>0</v>
      </c>
      <c r="D24" s="74">
        <f t="shared" si="1"/>
        <v>0</v>
      </c>
      <c r="E24" s="74"/>
      <c r="F24" s="74">
        <v>0</v>
      </c>
      <c r="G24" s="74">
        <v>0</v>
      </c>
      <c r="H24" s="74">
        <f t="shared" si="2"/>
        <v>0</v>
      </c>
      <c r="I24" s="74"/>
      <c r="J24" s="75">
        <f t="shared" si="0"/>
        <v>0</v>
      </c>
      <c r="K24" s="76">
        <f t="shared" si="0"/>
        <v>0</v>
      </c>
      <c r="L24" s="75">
        <f t="shared" si="3"/>
        <v>0</v>
      </c>
      <c r="M24" s="77"/>
      <c r="N24" s="63">
        <v>0</v>
      </c>
      <c r="O24" s="63">
        <v>0</v>
      </c>
      <c r="P24" s="63">
        <f t="shared" si="4"/>
        <v>0</v>
      </c>
      <c r="Q24" s="63"/>
      <c r="R24" s="11"/>
      <c r="S24" s="24"/>
      <c r="T24" s="24"/>
      <c r="U24" s="23"/>
      <c r="AB24" s="28"/>
      <c r="AC24" s="28"/>
      <c r="AD24" s="29"/>
      <c r="AF24" s="28"/>
      <c r="AH24" s="28"/>
    </row>
    <row r="25" spans="1:34" ht="13.5" customHeight="1" x14ac:dyDescent="0.2">
      <c r="A25" s="49" t="s">
        <v>18</v>
      </c>
      <c r="B25" s="74">
        <v>0</v>
      </c>
      <c r="C25" s="74">
        <v>0</v>
      </c>
      <c r="D25" s="74">
        <f t="shared" si="1"/>
        <v>0</v>
      </c>
      <c r="E25" s="74"/>
      <c r="F25" s="74">
        <v>0</v>
      </c>
      <c r="G25" s="74">
        <v>0</v>
      </c>
      <c r="H25" s="74">
        <f t="shared" si="2"/>
        <v>0</v>
      </c>
      <c r="I25" s="74"/>
      <c r="J25" s="75">
        <f t="shared" ref="J25:K36" si="5">B25+F25</f>
        <v>0</v>
      </c>
      <c r="K25" s="76">
        <f t="shared" si="5"/>
        <v>0</v>
      </c>
      <c r="L25" s="75">
        <f t="shared" si="3"/>
        <v>0</v>
      </c>
      <c r="M25" s="77"/>
      <c r="N25" s="63">
        <v>0</v>
      </c>
      <c r="O25" s="63">
        <v>0</v>
      </c>
      <c r="P25" s="63">
        <f t="shared" si="4"/>
        <v>0</v>
      </c>
      <c r="Q25" s="63"/>
      <c r="R25" s="11"/>
      <c r="S25" s="8"/>
      <c r="T25" s="8"/>
      <c r="U25" s="23"/>
      <c r="AB25" s="28"/>
    </row>
    <row r="26" spans="1:34" ht="13.5" customHeight="1" x14ac:dyDescent="0.2">
      <c r="A26" s="49" t="s">
        <v>19</v>
      </c>
      <c r="B26" s="74">
        <v>538263</v>
      </c>
      <c r="C26" s="74">
        <v>376055</v>
      </c>
      <c r="D26" s="74">
        <f t="shared" si="1"/>
        <v>914318</v>
      </c>
      <c r="E26" s="74"/>
      <c r="F26" s="74">
        <v>213234</v>
      </c>
      <c r="G26" s="74">
        <v>100280</v>
      </c>
      <c r="H26" s="74">
        <f t="shared" si="2"/>
        <v>313514</v>
      </c>
      <c r="I26" s="74"/>
      <c r="J26" s="75">
        <f t="shared" si="5"/>
        <v>751497</v>
      </c>
      <c r="K26" s="76">
        <f t="shared" si="5"/>
        <v>476335</v>
      </c>
      <c r="L26" s="75">
        <f t="shared" si="3"/>
        <v>1227832</v>
      </c>
      <c r="M26" s="77"/>
      <c r="N26" s="63">
        <v>143557</v>
      </c>
      <c r="O26" s="63">
        <v>49930</v>
      </c>
      <c r="P26" s="63">
        <f t="shared" si="4"/>
        <v>193487</v>
      </c>
      <c r="Q26" s="63"/>
      <c r="R26" s="11"/>
      <c r="S26" s="24"/>
      <c r="T26" s="8"/>
      <c r="U26" s="23"/>
      <c r="AB26" s="28"/>
      <c r="AC26" s="28"/>
      <c r="AD26" s="29"/>
      <c r="AF26" s="28"/>
      <c r="AH26" s="28"/>
    </row>
    <row r="27" spans="1:34" ht="13.5" customHeight="1" x14ac:dyDescent="0.2">
      <c r="A27" s="49" t="s">
        <v>20</v>
      </c>
      <c r="B27" s="74">
        <v>24760</v>
      </c>
      <c r="C27" s="74">
        <v>8060</v>
      </c>
      <c r="D27" s="74">
        <f t="shared" si="1"/>
        <v>32820</v>
      </c>
      <c r="E27" s="74"/>
      <c r="F27" s="74">
        <v>0</v>
      </c>
      <c r="G27" s="74">
        <v>0</v>
      </c>
      <c r="H27" s="74">
        <f t="shared" si="2"/>
        <v>0</v>
      </c>
      <c r="I27" s="74"/>
      <c r="J27" s="75">
        <f t="shared" si="5"/>
        <v>24760</v>
      </c>
      <c r="K27" s="76">
        <f t="shared" si="5"/>
        <v>8060</v>
      </c>
      <c r="L27" s="75">
        <f t="shared" si="3"/>
        <v>32820</v>
      </c>
      <c r="M27" s="77"/>
      <c r="N27" s="63">
        <v>0</v>
      </c>
      <c r="O27" s="63">
        <v>0</v>
      </c>
      <c r="P27" s="63">
        <f t="shared" si="4"/>
        <v>0</v>
      </c>
      <c r="Q27" s="63"/>
      <c r="R27" s="11"/>
      <c r="S27" s="24"/>
      <c r="T27" s="8"/>
      <c r="U27" s="23"/>
      <c r="AB27" s="28"/>
      <c r="AC27" s="28"/>
      <c r="AD27" s="29"/>
    </row>
    <row r="28" spans="1:34" ht="13.5" customHeight="1" x14ac:dyDescent="0.2">
      <c r="A28" s="49" t="s">
        <v>21</v>
      </c>
      <c r="B28" s="74">
        <v>127265</v>
      </c>
      <c r="C28" s="74">
        <v>411483</v>
      </c>
      <c r="D28" s="74">
        <f t="shared" si="1"/>
        <v>538748</v>
      </c>
      <c r="E28" s="74"/>
      <c r="F28" s="74">
        <v>0</v>
      </c>
      <c r="G28" s="74">
        <v>0</v>
      </c>
      <c r="H28" s="74">
        <f t="shared" si="2"/>
        <v>0</v>
      </c>
      <c r="I28" s="74"/>
      <c r="J28" s="75">
        <f t="shared" si="5"/>
        <v>127265</v>
      </c>
      <c r="K28" s="76">
        <f t="shared" si="5"/>
        <v>411483</v>
      </c>
      <c r="L28" s="75">
        <f t="shared" si="3"/>
        <v>538748</v>
      </c>
      <c r="M28" s="77"/>
      <c r="N28" s="63">
        <v>2317</v>
      </c>
      <c r="O28" s="63">
        <v>0</v>
      </c>
      <c r="P28" s="63">
        <f t="shared" si="4"/>
        <v>2317</v>
      </c>
      <c r="Q28" s="63"/>
      <c r="R28" s="11"/>
      <c r="S28" s="24"/>
      <c r="T28" s="8"/>
      <c r="U28" s="23"/>
      <c r="AB28" s="28"/>
      <c r="AC28" s="28"/>
      <c r="AD28" s="29"/>
    </row>
    <row r="29" spans="1:34" ht="13.5" customHeight="1" x14ac:dyDescent="0.2">
      <c r="A29" s="49" t="s">
        <v>22</v>
      </c>
      <c r="B29" s="74">
        <v>186716</v>
      </c>
      <c r="C29" s="74">
        <v>638171</v>
      </c>
      <c r="D29" s="74">
        <f t="shared" si="1"/>
        <v>824887</v>
      </c>
      <c r="E29" s="74"/>
      <c r="F29" s="74">
        <v>0</v>
      </c>
      <c r="G29" s="74">
        <v>0</v>
      </c>
      <c r="H29" s="74">
        <f t="shared" si="2"/>
        <v>0</v>
      </c>
      <c r="I29" s="74"/>
      <c r="J29" s="75">
        <f t="shared" si="5"/>
        <v>186716</v>
      </c>
      <c r="K29" s="76">
        <f t="shared" si="5"/>
        <v>638171</v>
      </c>
      <c r="L29" s="75">
        <f t="shared" si="3"/>
        <v>824887</v>
      </c>
      <c r="M29" s="77"/>
      <c r="N29" s="63">
        <v>0</v>
      </c>
      <c r="O29" s="63">
        <v>0</v>
      </c>
      <c r="P29" s="63">
        <f t="shared" si="4"/>
        <v>0</v>
      </c>
      <c r="Q29" s="63"/>
      <c r="R29" s="11"/>
      <c r="S29" s="24"/>
      <c r="T29" s="8"/>
      <c r="U29" s="23"/>
      <c r="AB29" s="28"/>
      <c r="AC29" s="28"/>
      <c r="AD29" s="29"/>
    </row>
    <row r="30" spans="1:34" ht="13.5" customHeight="1" x14ac:dyDescent="0.2">
      <c r="A30" s="49" t="s">
        <v>23</v>
      </c>
      <c r="B30" s="74">
        <v>343425</v>
      </c>
      <c r="C30" s="74">
        <v>239488</v>
      </c>
      <c r="D30" s="74">
        <f t="shared" si="1"/>
        <v>582913</v>
      </c>
      <c r="E30" s="74"/>
      <c r="F30" s="74">
        <v>0</v>
      </c>
      <c r="G30" s="74">
        <v>0</v>
      </c>
      <c r="H30" s="74">
        <f t="shared" si="2"/>
        <v>0</v>
      </c>
      <c r="I30" s="74"/>
      <c r="J30" s="75">
        <f t="shared" si="5"/>
        <v>343425</v>
      </c>
      <c r="K30" s="76">
        <f t="shared" si="5"/>
        <v>239488</v>
      </c>
      <c r="L30" s="75">
        <f t="shared" si="3"/>
        <v>582913</v>
      </c>
      <c r="M30" s="77"/>
      <c r="N30" s="63">
        <v>638</v>
      </c>
      <c r="O30" s="63">
        <v>0</v>
      </c>
      <c r="P30" s="63">
        <f t="shared" si="4"/>
        <v>638</v>
      </c>
      <c r="Q30" s="63"/>
      <c r="R30" s="25"/>
      <c r="S30" s="24"/>
      <c r="T30" s="8"/>
      <c r="U30" s="23"/>
      <c r="AB30" s="28"/>
      <c r="AC30" s="28"/>
      <c r="AD30" s="29"/>
      <c r="AF30" s="28"/>
      <c r="AH30" s="28"/>
    </row>
    <row r="31" spans="1:34" ht="13.5" customHeight="1" x14ac:dyDescent="0.2">
      <c r="A31" s="49" t="s">
        <v>24</v>
      </c>
      <c r="B31" s="74">
        <v>1540307</v>
      </c>
      <c r="C31" s="74">
        <v>572240</v>
      </c>
      <c r="D31" s="74">
        <f t="shared" si="1"/>
        <v>2112547</v>
      </c>
      <c r="E31" s="74"/>
      <c r="F31" s="74">
        <v>20291</v>
      </c>
      <c r="G31" s="74">
        <v>620</v>
      </c>
      <c r="H31" s="74">
        <f t="shared" si="2"/>
        <v>20911</v>
      </c>
      <c r="I31" s="74"/>
      <c r="J31" s="75">
        <f t="shared" si="5"/>
        <v>1560598</v>
      </c>
      <c r="K31" s="76">
        <f t="shared" si="5"/>
        <v>572860</v>
      </c>
      <c r="L31" s="75">
        <f t="shared" si="3"/>
        <v>2133458</v>
      </c>
      <c r="M31" s="77"/>
      <c r="N31" s="63">
        <v>0</v>
      </c>
      <c r="O31" s="63">
        <v>0</v>
      </c>
      <c r="P31" s="63">
        <f t="shared" si="4"/>
        <v>0</v>
      </c>
      <c r="Q31" s="63"/>
      <c r="R31" s="26"/>
      <c r="S31" s="8"/>
      <c r="T31" s="8"/>
      <c r="U31" s="23"/>
      <c r="AB31" s="28"/>
      <c r="AC31" s="28"/>
      <c r="AD31" s="29"/>
    </row>
    <row r="32" spans="1:34" ht="13.5" customHeight="1" x14ac:dyDescent="0.2">
      <c r="A32" s="49" t="s">
        <v>25</v>
      </c>
      <c r="B32" s="74">
        <v>215937</v>
      </c>
      <c r="C32" s="74">
        <v>58950</v>
      </c>
      <c r="D32" s="74">
        <f t="shared" si="1"/>
        <v>274887</v>
      </c>
      <c r="E32" s="74"/>
      <c r="F32" s="74">
        <v>0</v>
      </c>
      <c r="G32" s="74">
        <v>0</v>
      </c>
      <c r="H32" s="74">
        <f t="shared" si="2"/>
        <v>0</v>
      </c>
      <c r="I32" s="74"/>
      <c r="J32" s="75">
        <f t="shared" si="5"/>
        <v>215937</v>
      </c>
      <c r="K32" s="76">
        <f t="shared" si="5"/>
        <v>58950</v>
      </c>
      <c r="L32" s="75">
        <f t="shared" si="3"/>
        <v>274887</v>
      </c>
      <c r="M32" s="77"/>
      <c r="N32" s="63">
        <v>446</v>
      </c>
      <c r="O32" s="63">
        <v>0</v>
      </c>
      <c r="P32" s="63">
        <f t="shared" si="4"/>
        <v>446</v>
      </c>
      <c r="Q32" s="63"/>
      <c r="R32" s="25"/>
      <c r="S32" s="8"/>
      <c r="T32" s="8"/>
      <c r="U32" s="23"/>
      <c r="AB32" s="28"/>
      <c r="AC32" s="28"/>
      <c r="AD32" s="29"/>
    </row>
    <row r="33" spans="1:34" ht="13.5" customHeight="1" x14ac:dyDescent="0.2">
      <c r="A33" s="49" t="s">
        <v>26</v>
      </c>
      <c r="B33" s="74">
        <v>63679</v>
      </c>
      <c r="C33" s="74">
        <v>0</v>
      </c>
      <c r="D33" s="74">
        <f t="shared" si="1"/>
        <v>63679</v>
      </c>
      <c r="E33" s="74"/>
      <c r="F33" s="74">
        <v>0</v>
      </c>
      <c r="G33" s="74">
        <v>0</v>
      </c>
      <c r="H33" s="74">
        <f t="shared" si="2"/>
        <v>0</v>
      </c>
      <c r="I33" s="74"/>
      <c r="J33" s="75">
        <f t="shared" si="5"/>
        <v>63679</v>
      </c>
      <c r="K33" s="76">
        <f t="shared" si="5"/>
        <v>0</v>
      </c>
      <c r="L33" s="75">
        <f t="shared" si="3"/>
        <v>63679</v>
      </c>
      <c r="M33" s="77"/>
      <c r="N33" s="63">
        <v>0</v>
      </c>
      <c r="O33" s="63">
        <v>0</v>
      </c>
      <c r="P33" s="63">
        <f t="shared" si="4"/>
        <v>0</v>
      </c>
      <c r="Q33" s="63"/>
      <c r="R33" s="25"/>
    </row>
    <row r="34" spans="1:34" ht="13.5" customHeight="1" x14ac:dyDescent="0.2">
      <c r="A34" s="49" t="s">
        <v>27</v>
      </c>
      <c r="B34" s="74">
        <v>77059</v>
      </c>
      <c r="C34" s="74">
        <v>86095</v>
      </c>
      <c r="D34" s="74">
        <f t="shared" si="1"/>
        <v>163154</v>
      </c>
      <c r="E34" s="74"/>
      <c r="F34" s="74">
        <v>0</v>
      </c>
      <c r="G34" s="74">
        <v>0</v>
      </c>
      <c r="H34" s="74">
        <f t="shared" si="2"/>
        <v>0</v>
      </c>
      <c r="I34" s="74"/>
      <c r="J34" s="75">
        <f t="shared" si="5"/>
        <v>77059</v>
      </c>
      <c r="K34" s="76">
        <f t="shared" si="5"/>
        <v>86095</v>
      </c>
      <c r="L34" s="75">
        <f t="shared" si="3"/>
        <v>163154</v>
      </c>
      <c r="M34" s="77"/>
      <c r="N34" s="63">
        <v>0</v>
      </c>
      <c r="O34" s="63">
        <v>0</v>
      </c>
      <c r="P34" s="63">
        <f t="shared" si="4"/>
        <v>0</v>
      </c>
      <c r="Q34" s="63"/>
      <c r="R34" s="25"/>
      <c r="AB34" s="28"/>
      <c r="AC34" s="28"/>
      <c r="AD34" s="29"/>
      <c r="AF34" s="28"/>
      <c r="AH34" s="28"/>
    </row>
    <row r="35" spans="1:34" ht="13.5" customHeight="1" x14ac:dyDescent="0.2">
      <c r="A35" s="49" t="s">
        <v>28</v>
      </c>
      <c r="B35" s="74">
        <v>0</v>
      </c>
      <c r="C35" s="74">
        <v>0</v>
      </c>
      <c r="D35" s="74">
        <f t="shared" si="1"/>
        <v>0</v>
      </c>
      <c r="E35" s="74"/>
      <c r="F35" s="74">
        <v>0</v>
      </c>
      <c r="G35" s="74">
        <v>0</v>
      </c>
      <c r="H35" s="74">
        <f t="shared" si="2"/>
        <v>0</v>
      </c>
      <c r="I35" s="74"/>
      <c r="J35" s="75">
        <f t="shared" si="5"/>
        <v>0</v>
      </c>
      <c r="K35" s="76">
        <f t="shared" si="5"/>
        <v>0</v>
      </c>
      <c r="L35" s="75">
        <f t="shared" si="3"/>
        <v>0</v>
      </c>
      <c r="M35" s="77"/>
      <c r="N35" s="63">
        <v>0</v>
      </c>
      <c r="O35" s="63">
        <v>0</v>
      </c>
      <c r="P35" s="63">
        <f t="shared" si="4"/>
        <v>0</v>
      </c>
      <c r="Q35" s="79"/>
      <c r="R35" s="25"/>
    </row>
    <row r="36" spans="1:34" ht="13.5" customHeight="1" x14ac:dyDescent="0.2">
      <c r="A36" s="49" t="s">
        <v>29</v>
      </c>
      <c r="B36" s="74">
        <v>93060</v>
      </c>
      <c r="C36" s="74">
        <v>41384</v>
      </c>
      <c r="D36" s="74">
        <f t="shared" si="1"/>
        <v>134444</v>
      </c>
      <c r="E36" s="74"/>
      <c r="F36" s="74">
        <v>0</v>
      </c>
      <c r="G36" s="74">
        <v>0</v>
      </c>
      <c r="H36" s="74">
        <f t="shared" si="2"/>
        <v>0</v>
      </c>
      <c r="I36" s="74"/>
      <c r="J36" s="75">
        <f t="shared" si="5"/>
        <v>93060</v>
      </c>
      <c r="K36" s="76">
        <f t="shared" si="5"/>
        <v>41384</v>
      </c>
      <c r="L36" s="75">
        <f t="shared" si="3"/>
        <v>134444</v>
      </c>
      <c r="M36" s="77"/>
      <c r="N36" s="63">
        <v>24151</v>
      </c>
      <c r="O36" s="63">
        <v>0</v>
      </c>
      <c r="P36" s="63">
        <f>O36+N36</f>
        <v>24151</v>
      </c>
      <c r="Q36" s="79"/>
      <c r="R36" s="25"/>
    </row>
    <row r="37" spans="1:34" ht="13.5" customHeight="1" x14ac:dyDescent="0.2">
      <c r="A37" s="121" t="s">
        <v>63</v>
      </c>
      <c r="B37" s="123">
        <f>SUM(B9:B12)+SUM(B15:B25)</f>
        <v>15690526</v>
      </c>
      <c r="C37" s="123">
        <f>SUM(C9:C12)+SUM(C15:C25)</f>
        <v>20447401</v>
      </c>
      <c r="D37" s="123">
        <f>SUM(D9:D12)+SUM(D15:D25)</f>
        <v>36137927</v>
      </c>
      <c r="E37" s="66"/>
      <c r="F37" s="123">
        <f>SUM(F9:F12)+SUM(F15:F25)</f>
        <v>76946265</v>
      </c>
      <c r="G37" s="123">
        <f>SUM(G9:G12)+SUM(G15:G25)</f>
        <v>75050443</v>
      </c>
      <c r="H37" s="123">
        <f>SUM(H9:H12)+SUM(H15:H25)</f>
        <v>151996708</v>
      </c>
      <c r="I37" s="66"/>
      <c r="J37" s="123">
        <f>SUM(J9:J12)+SUM(J15:J25)</f>
        <v>92636791</v>
      </c>
      <c r="K37" s="123">
        <f>SUM(K9:K12)+SUM(K15:K25)</f>
        <v>95497844</v>
      </c>
      <c r="L37" s="123">
        <f>SUM(L9:L12)+SUM(L15:L25)</f>
        <v>188134635</v>
      </c>
      <c r="M37" s="66"/>
      <c r="N37" s="123">
        <f>SUM(N9:N12)+SUM(N15:N25)</f>
        <v>521396</v>
      </c>
      <c r="O37" s="123">
        <f>SUM(O9:O12)+SUM(O15:O25)</f>
        <v>4076806</v>
      </c>
      <c r="P37" s="123">
        <f>SUM(P9:P12)+SUM(P15:P25)</f>
        <v>4598202</v>
      </c>
      <c r="Q37" s="61"/>
      <c r="R37" s="27"/>
    </row>
    <row r="38" spans="1:34" ht="13.5" customHeight="1" x14ac:dyDescent="0.2">
      <c r="A38" s="122"/>
      <c r="B38" s="124"/>
      <c r="C38" s="124"/>
      <c r="D38" s="124"/>
      <c r="E38" s="79"/>
      <c r="F38" s="124"/>
      <c r="G38" s="124"/>
      <c r="H38" s="124"/>
      <c r="I38" s="79"/>
      <c r="J38" s="124"/>
      <c r="K38" s="124"/>
      <c r="L38" s="124"/>
      <c r="M38" s="79"/>
      <c r="N38" s="124"/>
      <c r="O38" s="124"/>
      <c r="P38" s="124"/>
      <c r="Q38" s="67"/>
      <c r="R38" s="27"/>
    </row>
    <row r="39" spans="1:34" ht="13.5" customHeight="1" x14ac:dyDescent="0.2">
      <c r="A39" s="49" t="s">
        <v>30</v>
      </c>
      <c r="B39" s="104">
        <f>+B13+SUM(B26:B29)+B35</f>
        <v>5911917</v>
      </c>
      <c r="C39" s="104">
        <f>+C13+SUM(C26:C29)+C35</f>
        <v>3288156</v>
      </c>
      <c r="D39" s="104">
        <f>+D13+SUM(D26:D29)+D35</f>
        <v>9200073</v>
      </c>
      <c r="E39" s="104"/>
      <c r="F39" s="104">
        <f>+F13+SUM(F26:F29)+F35</f>
        <v>323592</v>
      </c>
      <c r="G39" s="104">
        <f>+G13+SUM(G26:G29)+G35</f>
        <v>303187</v>
      </c>
      <c r="H39" s="104">
        <f>+H13+SUM(H26:H29)+H35</f>
        <v>626779</v>
      </c>
      <c r="I39" s="104"/>
      <c r="J39" s="104">
        <f>+J13+SUM(J26:J29)+J35</f>
        <v>6235509</v>
      </c>
      <c r="K39" s="104">
        <f>+K13+SUM(K26:K29)+K35</f>
        <v>3591343</v>
      </c>
      <c r="L39" s="104">
        <f>+L13+SUM(L26:L29)+L35</f>
        <v>9826852</v>
      </c>
      <c r="M39" s="104"/>
      <c r="N39" s="104">
        <f>+N13+SUM(N26:N29)+N35</f>
        <v>215355</v>
      </c>
      <c r="O39" s="104">
        <f>+O13+SUM(O26:O29)+O35</f>
        <v>98389</v>
      </c>
      <c r="P39" s="104">
        <f>+P13+SUM(P26:P29)+P35</f>
        <v>313744</v>
      </c>
      <c r="Q39" s="68"/>
      <c r="R39" s="27"/>
    </row>
    <row r="40" spans="1:34" ht="13.5" customHeight="1" x14ac:dyDescent="0.2">
      <c r="A40" s="49" t="s">
        <v>31</v>
      </c>
      <c r="B40" s="105">
        <f>+B14+SUM(B30:B34)+B36</f>
        <v>2444181</v>
      </c>
      <c r="C40" s="105">
        <f>+C14+SUM(C30:C34)+C36</f>
        <v>1025531</v>
      </c>
      <c r="D40" s="105">
        <f>D36+D34+D33+D32+D31+D30+D14</f>
        <v>3469712</v>
      </c>
      <c r="E40" s="105"/>
      <c r="F40" s="105">
        <f>+F14+SUM(F30:F34)+F36</f>
        <v>30756</v>
      </c>
      <c r="G40" s="105">
        <f>+G14+SUM(G30:G34)+G36</f>
        <v>997</v>
      </c>
      <c r="H40" s="105">
        <f>+H14+SUM(H30:H34)+H36</f>
        <v>31753</v>
      </c>
      <c r="I40" s="105"/>
      <c r="J40" s="105">
        <f>+J14+SUM(J30:J34)+J36</f>
        <v>2474937</v>
      </c>
      <c r="K40" s="105">
        <f>+K14+SUM(K30:K34)+K36</f>
        <v>1026528</v>
      </c>
      <c r="L40" s="105">
        <f>+L14+SUM(L30:L34)+L36</f>
        <v>3501465</v>
      </c>
      <c r="M40" s="105"/>
      <c r="N40" s="105">
        <f>+N14+SUM(N30:N34)+N36</f>
        <v>25235</v>
      </c>
      <c r="O40" s="105">
        <f>+O14+SUM(O30:O34)+O36</f>
        <v>0</v>
      </c>
      <c r="P40" s="105">
        <f>+P14+SUM(P30:P34)+P36</f>
        <v>25235</v>
      </c>
      <c r="Q40" s="68"/>
      <c r="R40" s="27"/>
    </row>
    <row r="41" spans="1:34" ht="12.6" customHeight="1" x14ac:dyDescent="0.2">
      <c r="A41" s="122" t="s">
        <v>53</v>
      </c>
      <c r="B41" s="125">
        <f t="shared" ref="B41:P41" si="6">SUM(B37:B40)</f>
        <v>24046624</v>
      </c>
      <c r="C41" s="125">
        <f t="shared" si="6"/>
        <v>24761088</v>
      </c>
      <c r="D41" s="125">
        <f t="shared" si="6"/>
        <v>48807712</v>
      </c>
      <c r="E41" s="68"/>
      <c r="F41" s="125">
        <f t="shared" si="6"/>
        <v>77300613</v>
      </c>
      <c r="G41" s="125">
        <f t="shared" si="6"/>
        <v>75354627</v>
      </c>
      <c r="H41" s="125">
        <f t="shared" si="6"/>
        <v>152655240</v>
      </c>
      <c r="I41" s="68"/>
      <c r="J41" s="125">
        <f t="shared" si="6"/>
        <v>101347237</v>
      </c>
      <c r="K41" s="125">
        <f t="shared" si="6"/>
        <v>100115715</v>
      </c>
      <c r="L41" s="125">
        <f t="shared" si="6"/>
        <v>201462952</v>
      </c>
      <c r="M41" s="68"/>
      <c r="N41" s="125">
        <f t="shared" si="6"/>
        <v>761986</v>
      </c>
      <c r="O41" s="125">
        <f t="shared" si="6"/>
        <v>4175195</v>
      </c>
      <c r="P41" s="125">
        <f t="shared" si="6"/>
        <v>4937181</v>
      </c>
      <c r="Q41" s="80"/>
      <c r="R41" s="27"/>
    </row>
    <row r="42" spans="1:34" s="8" customFormat="1" ht="12" customHeight="1" x14ac:dyDescent="0.2">
      <c r="A42" s="122"/>
      <c r="B42" s="125"/>
      <c r="C42" s="125"/>
      <c r="D42" s="125"/>
      <c r="E42" s="68"/>
      <c r="F42" s="125"/>
      <c r="G42" s="125"/>
      <c r="H42" s="125"/>
      <c r="I42" s="68"/>
      <c r="J42" s="125"/>
      <c r="K42" s="125"/>
      <c r="L42" s="125"/>
      <c r="M42" s="68"/>
      <c r="N42" s="125"/>
      <c r="O42" s="125"/>
      <c r="P42" s="125"/>
      <c r="Q42" s="81"/>
    </row>
    <row r="43" spans="1:34" ht="12.6" customHeight="1" x14ac:dyDescent="0.2">
      <c r="A43" s="6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</row>
    <row r="44" spans="1:34" ht="12.6" customHeight="1" x14ac:dyDescent="0.2">
      <c r="A44" s="6" t="s">
        <v>43</v>
      </c>
      <c r="B44" s="8"/>
      <c r="C44" s="8"/>
      <c r="D44" s="8"/>
      <c r="E44" s="8"/>
      <c r="F44" s="8"/>
      <c r="G44" s="8"/>
    </row>
  </sheetData>
  <mergeCells count="46">
    <mergeCell ref="L41:L42"/>
    <mergeCell ref="N41:N42"/>
    <mergeCell ref="O41:O42"/>
    <mergeCell ref="P41:P42"/>
    <mergeCell ref="P37:P38"/>
    <mergeCell ref="L37:L38"/>
    <mergeCell ref="N37:N38"/>
    <mergeCell ref="O37:O38"/>
    <mergeCell ref="A41:A42"/>
    <mergeCell ref="B41:B42"/>
    <mergeCell ref="C41:C42"/>
    <mergeCell ref="D41:D42"/>
    <mergeCell ref="F41:F42"/>
    <mergeCell ref="G41:G42"/>
    <mergeCell ref="H41:H42"/>
    <mergeCell ref="J41:J42"/>
    <mergeCell ref="K41:K42"/>
    <mergeCell ref="H37:H38"/>
    <mergeCell ref="J37:J38"/>
    <mergeCell ref="K37:K38"/>
    <mergeCell ref="G37:G38"/>
    <mergeCell ref="D6:D8"/>
    <mergeCell ref="F6:F8"/>
    <mergeCell ref="G6:G8"/>
    <mergeCell ref="H6:H8"/>
    <mergeCell ref="A37:A38"/>
    <mergeCell ref="B37:B38"/>
    <mergeCell ref="C37:C38"/>
    <mergeCell ref="D37:D38"/>
    <mergeCell ref="F37:F38"/>
    <mergeCell ref="A1:Q1"/>
    <mergeCell ref="A2:Q2"/>
    <mergeCell ref="P3:Q3"/>
    <mergeCell ref="A4:A8"/>
    <mergeCell ref="B4:D5"/>
    <mergeCell ref="F4:H5"/>
    <mergeCell ref="J4:L5"/>
    <mergeCell ref="N4:P5"/>
    <mergeCell ref="B6:B8"/>
    <mergeCell ref="C6:C8"/>
    <mergeCell ref="L6:L8"/>
    <mergeCell ref="N6:N8"/>
    <mergeCell ref="O6:O8"/>
    <mergeCell ref="P6:P8"/>
    <mergeCell ref="J6:J8"/>
    <mergeCell ref="K6:K8"/>
  </mergeCells>
  <pageMargins left="0.15748031496062992" right="0.15748031496062992" top="0.39370078740157483" bottom="0.39370078740157483" header="0.11811023622047245" footer="0.31496062992125984"/>
  <pageSetup paperSize="9" scale="6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_x0020_Sukuan_x002f_Quartery_x0020_Statistic xmlns="87a5e874-6846-4ae2-8075-353de41dc3a4">Suku/Quarter I, II, III &amp; IV</Data_x0020_Sukuan_x002f_Quartery_x0020_Statistic>
    <Tahun_x002f_Year xmlns="87a5e874-6846-4ae2-8075-353de41dc3a4">2016</Tahun_x002f_Yea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002320203AA24F8CA54687D377F9CE" ma:contentTypeVersion="3" ma:contentTypeDescription="Create a new document." ma:contentTypeScope="" ma:versionID="d5a57833c44b1f36e2fd510dee1b2da7">
  <xsd:schema xmlns:xsd="http://www.w3.org/2001/XMLSchema" xmlns:xs="http://www.w3.org/2001/XMLSchema" xmlns:p="http://schemas.microsoft.com/office/2006/metadata/properties" xmlns:ns2="87a5e874-6846-4ae2-8075-353de41dc3a4" targetNamespace="http://schemas.microsoft.com/office/2006/metadata/properties" ma:root="true" ma:fieldsID="679744aea7822e07ee6650cf623f9918" ns2:_="">
    <xsd:import namespace="87a5e874-6846-4ae2-8075-353de41dc3a4"/>
    <xsd:element name="properties">
      <xsd:complexType>
        <xsd:sequence>
          <xsd:element name="documentManagement">
            <xsd:complexType>
              <xsd:all>
                <xsd:element ref="ns2:Tahun_x002f_Year"/>
                <xsd:element ref="ns2:Data_x0020_Sukuan_x002f_Quartery_x0020_Statistic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a5e874-6846-4ae2-8075-353de41dc3a4" elementFormDefault="qualified">
    <xsd:import namespace="http://schemas.microsoft.com/office/2006/documentManagement/types"/>
    <xsd:import namespace="http://schemas.microsoft.com/office/infopath/2007/PartnerControls"/>
    <xsd:element name="Tahun_x002f_Year" ma:index="4" ma:displayName="Tahun/Year" ma:format="Dropdown" ma:internalName="Tahun_x002f_Year" ma:readOnly="false">
      <xsd:simpleType>
        <xsd:restriction base="dms:Choice">
          <xsd:enumeration value="2030"/>
          <xsd:enumeration value="2029"/>
          <xsd:enumeration value="2028"/>
          <xsd:enumeration value="2027"/>
          <xsd:enumeration value="2026"/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ata_x0020_Sukuan_x002f_Quartery_x0020_Statistic" ma:index="5" ma:displayName="Data Sukuan/Quarterly Statistic" ma:format="Dropdown" ma:internalName="Data_x0020_Sukuan_x002f_Quartery_x0020_Statistic" ma:readOnly="false">
      <xsd:simpleType>
        <xsd:restriction base="dms:Choice">
          <xsd:enumeration value="Suku/Quarter I"/>
          <xsd:enumeration value="Suku/Quarter I &amp; II"/>
          <xsd:enumeration value="Suku/Quarter I, II &amp; III"/>
          <xsd:enumeration value="Suku/Quarter I, II, III &amp; IV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01FAC2-C0E7-4BA6-B8B6-0615C0B02F10}"/>
</file>

<file path=customXml/itemProps2.xml><?xml version="1.0" encoding="utf-8"?>
<ds:datastoreItem xmlns:ds="http://schemas.openxmlformats.org/officeDocument/2006/customXml" ds:itemID="{43C464A1-E33C-4910-800E-D969A29AFC36}"/>
</file>

<file path=customXml/itemProps3.xml><?xml version="1.0" encoding="utf-8"?>
<ds:datastoreItem xmlns:ds="http://schemas.openxmlformats.org/officeDocument/2006/customXml" ds:itemID="{21DD967E-A127-4C3F-8513-494CD71A2C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12</vt:i4>
      </vt:variant>
    </vt:vector>
  </HeadingPairs>
  <TitlesOfParts>
    <vt:vector size="36" baseType="lpstr">
      <vt:lpstr>J 4.4 2016 (Q1-Q3)</vt:lpstr>
      <vt:lpstr>J 4.4 2016 (Q1-Q4)</vt:lpstr>
      <vt:lpstr>J 4.5 2016 (Q1)</vt:lpstr>
      <vt:lpstr>J 4.5 2016 (Q2)</vt:lpstr>
      <vt:lpstr>J 4.5 2016 (Q3)</vt:lpstr>
      <vt:lpstr>J 4.5 2016 (Q4)</vt:lpstr>
      <vt:lpstr>J 4.6 2016 (Q1-Q3)</vt:lpstr>
      <vt:lpstr>J 4.6 2016 (Q1-Q4)</vt:lpstr>
      <vt:lpstr>J 4.7 2016 (Q1)</vt:lpstr>
      <vt:lpstr>J 4.7 2016 (Q2)</vt:lpstr>
      <vt:lpstr>J 4.7 2016 (Q3)</vt:lpstr>
      <vt:lpstr>J 4.7 2016 (Q4)</vt:lpstr>
      <vt:lpstr>J 4.8 2016 (Q1-Q3)</vt:lpstr>
      <vt:lpstr>J 4.8 2016 (Q1-Q4)</vt:lpstr>
      <vt:lpstr>J 4.9 2016 (Q1)</vt:lpstr>
      <vt:lpstr>J 4.9 2016 (Q2)</vt:lpstr>
      <vt:lpstr>J 4.9 2016 (Q3)</vt:lpstr>
      <vt:lpstr>J 4.9 2016 (Q4)</vt:lpstr>
      <vt:lpstr>J 4.10 2016 (Q1-Q3)</vt:lpstr>
      <vt:lpstr>J 4.10 2016 (Q1-Q4)</vt:lpstr>
      <vt:lpstr>J 4.11 2016 (Q1)</vt:lpstr>
      <vt:lpstr>J 4.11 2016 (Q2)</vt:lpstr>
      <vt:lpstr>J 4.11 2016 (Q3)</vt:lpstr>
      <vt:lpstr>J 4.11 2016 (Q4)</vt:lpstr>
      <vt:lpstr>'J 4.11 2016 (Q1)'!Print_Area</vt:lpstr>
      <vt:lpstr>'J 4.11 2016 (Q2)'!Print_Area</vt:lpstr>
      <vt:lpstr>'J 4.11 2016 (Q3)'!Print_Area</vt:lpstr>
      <vt:lpstr>'J 4.11 2016 (Q4)'!Print_Area</vt:lpstr>
      <vt:lpstr>'J 4.5 2016 (Q1)'!Print_Area</vt:lpstr>
      <vt:lpstr>'J 4.5 2016 (Q2)'!Print_Area</vt:lpstr>
      <vt:lpstr>'J 4.5 2016 (Q3)'!Print_Area</vt:lpstr>
      <vt:lpstr>'J 4.5 2016 (Q4)'!Print_Area</vt:lpstr>
      <vt:lpstr>'J 4.7 2016 (Q1)'!Print_Area</vt:lpstr>
      <vt:lpstr>'J 4.7 2016 (Q2)'!Print_Area</vt:lpstr>
      <vt:lpstr>'J 4.7 2016 (Q3)'!Print_Area</vt:lpstr>
      <vt:lpstr>'J 4.7 2016 (Q4)'!Print_Area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 Sektor Udara Q1-Q4 2016</dc:title>
  <dc:creator>Mohamad Fazli Bin Othman</dc:creator>
  <cp:lastModifiedBy>Mohamad Fazli Bin Othman</cp:lastModifiedBy>
  <cp:lastPrinted>2018-04-04T05:44:22Z</cp:lastPrinted>
  <dcterms:created xsi:type="dcterms:W3CDTF">2018-04-03T07:28:04Z</dcterms:created>
  <dcterms:modified xsi:type="dcterms:W3CDTF">2018-04-04T05:44:40Z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0x01010034002320203AA24F8CA54687D377F9CE</vt:lpwstr>
  </property>
</Properties>
</file>