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DR\Udara\Template\"/>
    </mc:Choice>
  </mc:AlternateContent>
  <xr:revisionPtr revIDLastSave="0" documentId="8_{20222D0B-571E-466C-BDE6-307CAA2C793C}" xr6:coauthVersionLast="36" xr6:coauthVersionMax="36" xr10:uidLastSave="{00000000-0000-0000-0000-000000000000}"/>
  <bookViews>
    <workbookView xWindow="0" yWindow="0" windowWidth="12195" windowHeight="4605" firstSheet="3" activeTab="7" xr2:uid="{AA8F47B5-4BA1-4CAF-8624-4253E6E30FE9}"/>
  </bookViews>
  <sheets>
    <sheet name="J4.4 Q1" sheetId="1" r:id="rId1"/>
    <sheet name="J4.5 Q1" sheetId="2" r:id="rId2"/>
    <sheet name="J4.6 Q1" sheetId="3" r:id="rId3"/>
    <sheet name="J4.7 Q1" sheetId="4" r:id="rId4"/>
    <sheet name="J4.8 Q1" sheetId="5" r:id="rId5"/>
    <sheet name="J4.9 Q1" sheetId="6" r:id="rId6"/>
    <sheet name="J4.10 Q1" sheetId="7" r:id="rId7"/>
    <sheet name="J4.11 Q1" sheetId="8" r:id="rId8"/>
  </sheets>
  <definedNames>
    <definedName name="_xlnm.Print_Area" localSheetId="7">'J4.11 Q1'!$A$1:$J$45</definedName>
    <definedName name="_xlnm.Print_Area" localSheetId="1">'J4.5 Q1'!$A$1:$M$43</definedName>
    <definedName name="_xlnm.Print_Area" localSheetId="3">'J4.7 Q1'!$A$1:$M$43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8" l="1"/>
  <c r="F41" i="8"/>
  <c r="E41" i="8"/>
  <c r="C41" i="8"/>
  <c r="B41" i="8"/>
  <c r="F40" i="8"/>
  <c r="E40" i="8"/>
  <c r="C40" i="8"/>
  <c r="B40" i="8"/>
  <c r="F38" i="8"/>
  <c r="F42" i="8" s="1"/>
  <c r="E38" i="8"/>
  <c r="E42" i="8" s="1"/>
  <c r="C38" i="8"/>
  <c r="B38" i="8"/>
  <c r="B42" i="8" s="1"/>
  <c r="I37" i="8"/>
  <c r="H37" i="8"/>
  <c r="J37" i="8" s="1"/>
  <c r="G37" i="8"/>
  <c r="D37" i="8"/>
  <c r="I36" i="8"/>
  <c r="H36" i="8"/>
  <c r="J36" i="8" s="1"/>
  <c r="G36" i="8"/>
  <c r="D36" i="8"/>
  <c r="I35" i="8"/>
  <c r="J35" i="8" s="1"/>
  <c r="H35" i="8"/>
  <c r="G35" i="8"/>
  <c r="D35" i="8"/>
  <c r="J34" i="8"/>
  <c r="I34" i="8"/>
  <c r="H34" i="8"/>
  <c r="G34" i="8"/>
  <c r="D34" i="8"/>
  <c r="I33" i="8"/>
  <c r="H33" i="8"/>
  <c r="J33" i="8" s="1"/>
  <c r="G33" i="8"/>
  <c r="D33" i="8"/>
  <c r="I32" i="8"/>
  <c r="H32" i="8"/>
  <c r="J32" i="8" s="1"/>
  <c r="G32" i="8"/>
  <c r="D32" i="8"/>
  <c r="I31" i="8"/>
  <c r="I41" i="8" s="1"/>
  <c r="H31" i="8"/>
  <c r="G31" i="8"/>
  <c r="D31" i="8"/>
  <c r="J30" i="8"/>
  <c r="I30" i="8"/>
  <c r="H30" i="8"/>
  <c r="G30" i="8"/>
  <c r="D30" i="8"/>
  <c r="D41" i="8" s="1"/>
  <c r="I29" i="8"/>
  <c r="H29" i="8"/>
  <c r="J29" i="8" s="1"/>
  <c r="G29" i="8"/>
  <c r="D29" i="8"/>
  <c r="I28" i="8"/>
  <c r="H28" i="8"/>
  <c r="J28" i="8" s="1"/>
  <c r="G28" i="8"/>
  <c r="D28" i="8"/>
  <c r="I27" i="8"/>
  <c r="J27" i="8" s="1"/>
  <c r="H27" i="8"/>
  <c r="G27" i="8"/>
  <c r="D27" i="8"/>
  <c r="J26" i="8"/>
  <c r="I26" i="8"/>
  <c r="H26" i="8"/>
  <c r="G26" i="8"/>
  <c r="D26" i="8"/>
  <c r="I25" i="8"/>
  <c r="H25" i="8"/>
  <c r="J25" i="8" s="1"/>
  <c r="G25" i="8"/>
  <c r="D25" i="8"/>
  <c r="I24" i="8"/>
  <c r="H24" i="8"/>
  <c r="J24" i="8" s="1"/>
  <c r="G24" i="8"/>
  <c r="D24" i="8"/>
  <c r="I23" i="8"/>
  <c r="J23" i="8" s="1"/>
  <c r="H23" i="8"/>
  <c r="G23" i="8"/>
  <c r="D23" i="8"/>
  <c r="J22" i="8"/>
  <c r="I22" i="8"/>
  <c r="H22" i="8"/>
  <c r="G22" i="8"/>
  <c r="D22" i="8"/>
  <c r="I21" i="8"/>
  <c r="H21" i="8"/>
  <c r="J21" i="8" s="1"/>
  <c r="G21" i="8"/>
  <c r="D21" i="8"/>
  <c r="I20" i="8"/>
  <c r="H20" i="8"/>
  <c r="J20" i="8" s="1"/>
  <c r="G20" i="8"/>
  <c r="D20" i="8"/>
  <c r="I19" i="8"/>
  <c r="J19" i="8" s="1"/>
  <c r="H19" i="8"/>
  <c r="G19" i="8"/>
  <c r="D19" i="8"/>
  <c r="J18" i="8"/>
  <c r="I18" i="8"/>
  <c r="H18" i="8"/>
  <c r="G18" i="8"/>
  <c r="D18" i="8"/>
  <c r="I17" i="8"/>
  <c r="H17" i="8"/>
  <c r="J17" i="8" s="1"/>
  <c r="G17" i="8"/>
  <c r="D17" i="8"/>
  <c r="I16" i="8"/>
  <c r="H16" i="8"/>
  <c r="J16" i="8" s="1"/>
  <c r="G16" i="8"/>
  <c r="D16" i="8"/>
  <c r="I15" i="8"/>
  <c r="J15" i="8" s="1"/>
  <c r="H15" i="8"/>
  <c r="G15" i="8"/>
  <c r="D15" i="8"/>
  <c r="J14" i="8"/>
  <c r="I14" i="8"/>
  <c r="H14" i="8"/>
  <c r="G14" i="8"/>
  <c r="D14" i="8"/>
  <c r="I13" i="8"/>
  <c r="H13" i="8"/>
  <c r="J13" i="8" s="1"/>
  <c r="G13" i="8"/>
  <c r="G41" i="8" s="1"/>
  <c r="D13" i="8"/>
  <c r="I12" i="8"/>
  <c r="H12" i="8"/>
  <c r="H40" i="8" s="1"/>
  <c r="G12" i="8"/>
  <c r="G40" i="8" s="1"/>
  <c r="D12" i="8"/>
  <c r="D40" i="8" s="1"/>
  <c r="I11" i="8"/>
  <c r="J11" i="8" s="1"/>
  <c r="H11" i="8"/>
  <c r="G11" i="8"/>
  <c r="D11" i="8"/>
  <c r="J10" i="8"/>
  <c r="I10" i="8"/>
  <c r="H10" i="8"/>
  <c r="G10" i="8"/>
  <c r="D10" i="8"/>
  <c r="I9" i="8"/>
  <c r="I38" i="8" s="1"/>
  <c r="H9" i="8"/>
  <c r="J9" i="8" s="1"/>
  <c r="G9" i="8"/>
  <c r="G38" i="8" s="1"/>
  <c r="G42" i="8" s="1"/>
  <c r="D9" i="8"/>
  <c r="D38" i="8" s="1"/>
  <c r="D42" i="8" s="1"/>
  <c r="E36" i="7"/>
  <c r="D36" i="7"/>
  <c r="C36" i="7"/>
  <c r="B36" i="7"/>
  <c r="E35" i="7"/>
  <c r="D35" i="7"/>
  <c r="C35" i="7"/>
  <c r="B35" i="7"/>
  <c r="E34" i="7"/>
  <c r="E37" i="7" s="1"/>
  <c r="D34" i="7"/>
  <c r="D37" i="7" s="1"/>
  <c r="C34" i="7"/>
  <c r="C37" i="7" s="1"/>
  <c r="B34" i="7"/>
  <c r="B37" i="7" s="1"/>
  <c r="L40" i="6"/>
  <c r="K40" i="6"/>
  <c r="F40" i="6"/>
  <c r="E40" i="6"/>
  <c r="C40" i="6"/>
  <c r="B40" i="6"/>
  <c r="L39" i="6"/>
  <c r="K39" i="6"/>
  <c r="F39" i="6"/>
  <c r="E39" i="6"/>
  <c r="C39" i="6"/>
  <c r="B39" i="6"/>
  <c r="L38" i="6"/>
  <c r="L41" i="6" s="1"/>
  <c r="K38" i="6"/>
  <c r="K41" i="6" s="1"/>
  <c r="F38" i="6"/>
  <c r="F41" i="6" s="1"/>
  <c r="E38" i="6"/>
  <c r="E41" i="6" s="1"/>
  <c r="C38" i="6"/>
  <c r="C41" i="6" s="1"/>
  <c r="B38" i="6"/>
  <c r="B41" i="6" s="1"/>
  <c r="M37" i="6"/>
  <c r="I37" i="6"/>
  <c r="H37" i="6"/>
  <c r="J37" i="6" s="1"/>
  <c r="G37" i="6"/>
  <c r="D37" i="6"/>
  <c r="M36" i="6"/>
  <c r="J36" i="6"/>
  <c r="I36" i="6"/>
  <c r="H36" i="6"/>
  <c r="G36" i="6"/>
  <c r="D36" i="6"/>
  <c r="M35" i="6"/>
  <c r="I35" i="6"/>
  <c r="H35" i="6"/>
  <c r="J35" i="6" s="1"/>
  <c r="G35" i="6"/>
  <c r="D35" i="6"/>
  <c r="M34" i="6"/>
  <c r="J34" i="6"/>
  <c r="I34" i="6"/>
  <c r="H34" i="6"/>
  <c r="G34" i="6"/>
  <c r="D34" i="6"/>
  <c r="M33" i="6"/>
  <c r="I33" i="6"/>
  <c r="H33" i="6"/>
  <c r="J33" i="6" s="1"/>
  <c r="G33" i="6"/>
  <c r="D33" i="6"/>
  <c r="M32" i="6"/>
  <c r="J32" i="6"/>
  <c r="I32" i="6"/>
  <c r="H32" i="6"/>
  <c r="G32" i="6"/>
  <c r="D32" i="6"/>
  <c r="M31" i="6"/>
  <c r="I31" i="6"/>
  <c r="H31" i="6"/>
  <c r="J31" i="6" s="1"/>
  <c r="G31" i="6"/>
  <c r="D31" i="6"/>
  <c r="M30" i="6"/>
  <c r="J30" i="6"/>
  <c r="I30" i="6"/>
  <c r="H30" i="6"/>
  <c r="G30" i="6"/>
  <c r="D30" i="6"/>
  <c r="M29" i="6"/>
  <c r="I29" i="6"/>
  <c r="H29" i="6"/>
  <c r="J29" i="6" s="1"/>
  <c r="G29" i="6"/>
  <c r="D29" i="6"/>
  <c r="M28" i="6"/>
  <c r="J28" i="6"/>
  <c r="I28" i="6"/>
  <c r="H28" i="6"/>
  <c r="G28" i="6"/>
  <c r="D28" i="6"/>
  <c r="M27" i="6"/>
  <c r="I27" i="6"/>
  <c r="H27" i="6"/>
  <c r="J27" i="6" s="1"/>
  <c r="G27" i="6"/>
  <c r="D27" i="6"/>
  <c r="M26" i="6"/>
  <c r="J26" i="6"/>
  <c r="I26" i="6"/>
  <c r="H26" i="6"/>
  <c r="G26" i="6"/>
  <c r="D26" i="6"/>
  <c r="M25" i="6"/>
  <c r="I25" i="6"/>
  <c r="H25" i="6"/>
  <c r="J25" i="6" s="1"/>
  <c r="G25" i="6"/>
  <c r="D25" i="6"/>
  <c r="M24" i="6"/>
  <c r="J24" i="6"/>
  <c r="I24" i="6"/>
  <c r="H24" i="6"/>
  <c r="G24" i="6"/>
  <c r="D24" i="6"/>
  <c r="M23" i="6"/>
  <c r="I23" i="6"/>
  <c r="H23" i="6"/>
  <c r="J23" i="6" s="1"/>
  <c r="G23" i="6"/>
  <c r="D23" i="6"/>
  <c r="M22" i="6"/>
  <c r="J22" i="6"/>
  <c r="I22" i="6"/>
  <c r="H22" i="6"/>
  <c r="G22" i="6"/>
  <c r="D22" i="6"/>
  <c r="M21" i="6"/>
  <c r="I21" i="6"/>
  <c r="H21" i="6"/>
  <c r="J21" i="6" s="1"/>
  <c r="G21" i="6"/>
  <c r="D21" i="6"/>
  <c r="M20" i="6"/>
  <c r="J20" i="6"/>
  <c r="I20" i="6"/>
  <c r="H20" i="6"/>
  <c r="G20" i="6"/>
  <c r="D20" i="6"/>
  <c r="M19" i="6"/>
  <c r="I19" i="6"/>
  <c r="H19" i="6"/>
  <c r="J19" i="6" s="1"/>
  <c r="G19" i="6"/>
  <c r="D19" i="6"/>
  <c r="M18" i="6"/>
  <c r="J18" i="6"/>
  <c r="I18" i="6"/>
  <c r="H18" i="6"/>
  <c r="G18" i="6"/>
  <c r="D18" i="6"/>
  <c r="M17" i="6"/>
  <c r="I17" i="6"/>
  <c r="H17" i="6"/>
  <c r="J17" i="6" s="1"/>
  <c r="G17" i="6"/>
  <c r="D17" i="6"/>
  <c r="M16" i="6"/>
  <c r="J16" i="6"/>
  <c r="I16" i="6"/>
  <c r="H16" i="6"/>
  <c r="G16" i="6"/>
  <c r="D16" i="6"/>
  <c r="M15" i="6"/>
  <c r="I15" i="6"/>
  <c r="H15" i="6"/>
  <c r="J15" i="6" s="1"/>
  <c r="G15" i="6"/>
  <c r="D15" i="6"/>
  <c r="M14" i="6"/>
  <c r="J14" i="6"/>
  <c r="I14" i="6"/>
  <c r="H14" i="6"/>
  <c r="G14" i="6"/>
  <c r="D14" i="6"/>
  <c r="M13" i="6"/>
  <c r="M40" i="6" s="1"/>
  <c r="I13" i="6"/>
  <c r="I40" i="6" s="1"/>
  <c r="H13" i="6"/>
  <c r="H40" i="6" s="1"/>
  <c r="G13" i="6"/>
  <c r="G40" i="6" s="1"/>
  <c r="D13" i="6"/>
  <c r="D40" i="6" s="1"/>
  <c r="M12" i="6"/>
  <c r="M39" i="6" s="1"/>
  <c r="J12" i="6"/>
  <c r="I12" i="6"/>
  <c r="I39" i="6" s="1"/>
  <c r="H12" i="6"/>
  <c r="H39" i="6" s="1"/>
  <c r="G12" i="6"/>
  <c r="G39" i="6" s="1"/>
  <c r="D12" i="6"/>
  <c r="D39" i="6" s="1"/>
  <c r="M11" i="6"/>
  <c r="I11" i="6"/>
  <c r="H11" i="6"/>
  <c r="J11" i="6" s="1"/>
  <c r="G11" i="6"/>
  <c r="D11" i="6"/>
  <c r="M10" i="6"/>
  <c r="J10" i="6"/>
  <c r="I10" i="6"/>
  <c r="H10" i="6"/>
  <c r="G10" i="6"/>
  <c r="D10" i="6"/>
  <c r="M9" i="6"/>
  <c r="M38" i="6" s="1"/>
  <c r="I9" i="6"/>
  <c r="I38" i="6" s="1"/>
  <c r="H9" i="6"/>
  <c r="H38" i="6" s="1"/>
  <c r="H41" i="6" s="1"/>
  <c r="G9" i="6"/>
  <c r="G38" i="6" s="1"/>
  <c r="G41" i="6" s="1"/>
  <c r="D9" i="6"/>
  <c r="D38" i="6" s="1"/>
  <c r="E37" i="5"/>
  <c r="D37" i="5"/>
  <c r="C37" i="5"/>
  <c r="B37" i="5"/>
  <c r="E36" i="5"/>
  <c r="D36" i="5"/>
  <c r="C36" i="5"/>
  <c r="B36" i="5"/>
  <c r="E35" i="5"/>
  <c r="E38" i="5" s="1"/>
  <c r="D35" i="5"/>
  <c r="D38" i="5" s="1"/>
  <c r="C35" i="5"/>
  <c r="C38" i="5" s="1"/>
  <c r="B35" i="5"/>
  <c r="B38" i="5" s="1"/>
  <c r="L40" i="4"/>
  <c r="K40" i="4"/>
  <c r="F40" i="4"/>
  <c r="E40" i="4"/>
  <c r="C40" i="4"/>
  <c r="B40" i="4"/>
  <c r="L39" i="4"/>
  <c r="K39" i="4"/>
  <c r="F39" i="4"/>
  <c r="E39" i="4"/>
  <c r="C39" i="4"/>
  <c r="B39" i="4"/>
  <c r="L38" i="4"/>
  <c r="L41" i="4" s="1"/>
  <c r="K38" i="4"/>
  <c r="K41" i="4" s="1"/>
  <c r="F38" i="4"/>
  <c r="F41" i="4" s="1"/>
  <c r="E38" i="4"/>
  <c r="E41" i="4" s="1"/>
  <c r="C38" i="4"/>
  <c r="C41" i="4" s="1"/>
  <c r="B38" i="4"/>
  <c r="B41" i="4" s="1"/>
  <c r="M37" i="4"/>
  <c r="I37" i="4"/>
  <c r="H37" i="4"/>
  <c r="J37" i="4" s="1"/>
  <c r="G37" i="4"/>
  <c r="D37" i="4"/>
  <c r="M36" i="4"/>
  <c r="J36" i="4"/>
  <c r="I36" i="4"/>
  <c r="H36" i="4"/>
  <c r="G36" i="4"/>
  <c r="D36" i="4"/>
  <c r="M35" i="4"/>
  <c r="I35" i="4"/>
  <c r="H35" i="4"/>
  <c r="J35" i="4" s="1"/>
  <c r="D35" i="4"/>
  <c r="M34" i="4"/>
  <c r="I34" i="4"/>
  <c r="J34" i="4" s="1"/>
  <c r="H34" i="4"/>
  <c r="G34" i="4"/>
  <c r="D34" i="4"/>
  <c r="M33" i="4"/>
  <c r="I33" i="4"/>
  <c r="H33" i="4"/>
  <c r="J33" i="4" s="1"/>
  <c r="G33" i="4"/>
  <c r="D33" i="4"/>
  <c r="M32" i="4"/>
  <c r="I32" i="4"/>
  <c r="J32" i="4" s="1"/>
  <c r="H32" i="4"/>
  <c r="G32" i="4"/>
  <c r="D32" i="4"/>
  <c r="M31" i="4"/>
  <c r="I31" i="4"/>
  <c r="H31" i="4"/>
  <c r="J31" i="4" s="1"/>
  <c r="G31" i="4"/>
  <c r="D31" i="4"/>
  <c r="M30" i="4"/>
  <c r="I30" i="4"/>
  <c r="J30" i="4" s="1"/>
  <c r="H30" i="4"/>
  <c r="G30" i="4"/>
  <c r="D30" i="4"/>
  <c r="M29" i="4"/>
  <c r="I29" i="4"/>
  <c r="H29" i="4"/>
  <c r="J29" i="4" s="1"/>
  <c r="G29" i="4"/>
  <c r="D29" i="4"/>
  <c r="M28" i="4"/>
  <c r="I28" i="4"/>
  <c r="J28" i="4" s="1"/>
  <c r="H28" i="4"/>
  <c r="G28" i="4"/>
  <c r="D28" i="4"/>
  <c r="M27" i="4"/>
  <c r="I27" i="4"/>
  <c r="H27" i="4"/>
  <c r="J27" i="4" s="1"/>
  <c r="G27" i="4"/>
  <c r="G39" i="4" s="1"/>
  <c r="D27" i="4"/>
  <c r="M26" i="4"/>
  <c r="I26" i="4"/>
  <c r="J26" i="4" s="1"/>
  <c r="H26" i="4"/>
  <c r="G26" i="4"/>
  <c r="D26" i="4"/>
  <c r="M25" i="4"/>
  <c r="I25" i="4"/>
  <c r="H25" i="4"/>
  <c r="J25" i="4" s="1"/>
  <c r="G25" i="4"/>
  <c r="D25" i="4"/>
  <c r="M24" i="4"/>
  <c r="I24" i="4"/>
  <c r="J24" i="4" s="1"/>
  <c r="H24" i="4"/>
  <c r="G24" i="4"/>
  <c r="D24" i="4"/>
  <c r="M23" i="4"/>
  <c r="I23" i="4"/>
  <c r="H23" i="4"/>
  <c r="J23" i="4" s="1"/>
  <c r="G23" i="4"/>
  <c r="D23" i="4"/>
  <c r="M22" i="4"/>
  <c r="I22" i="4"/>
  <c r="J22" i="4" s="1"/>
  <c r="H22" i="4"/>
  <c r="G22" i="4"/>
  <c r="D22" i="4"/>
  <c r="M21" i="4"/>
  <c r="I21" i="4"/>
  <c r="H21" i="4"/>
  <c r="J21" i="4" s="1"/>
  <c r="G21" i="4"/>
  <c r="D21" i="4"/>
  <c r="M20" i="4"/>
  <c r="I20" i="4"/>
  <c r="J20" i="4" s="1"/>
  <c r="H20" i="4"/>
  <c r="G20" i="4"/>
  <c r="D20" i="4"/>
  <c r="M19" i="4"/>
  <c r="I19" i="4"/>
  <c r="H19" i="4"/>
  <c r="J19" i="4" s="1"/>
  <c r="G19" i="4"/>
  <c r="D19" i="4"/>
  <c r="M18" i="4"/>
  <c r="I18" i="4"/>
  <c r="J18" i="4" s="1"/>
  <c r="H18" i="4"/>
  <c r="G18" i="4"/>
  <c r="D18" i="4"/>
  <c r="M17" i="4"/>
  <c r="I17" i="4"/>
  <c r="H17" i="4"/>
  <c r="J17" i="4" s="1"/>
  <c r="G17" i="4"/>
  <c r="D17" i="4"/>
  <c r="M16" i="4"/>
  <c r="I16" i="4"/>
  <c r="J16" i="4" s="1"/>
  <c r="H16" i="4"/>
  <c r="G16" i="4"/>
  <c r="D16" i="4"/>
  <c r="M15" i="4"/>
  <c r="I15" i="4"/>
  <c r="H15" i="4"/>
  <c r="J15" i="4" s="1"/>
  <c r="G15" i="4"/>
  <c r="D15" i="4"/>
  <c r="M14" i="4"/>
  <c r="I14" i="4"/>
  <c r="J14" i="4" s="1"/>
  <c r="H14" i="4"/>
  <c r="G14" i="4"/>
  <c r="D14" i="4"/>
  <c r="M13" i="4"/>
  <c r="M40" i="4" s="1"/>
  <c r="I13" i="4"/>
  <c r="I40" i="4" s="1"/>
  <c r="H13" i="4"/>
  <c r="J13" i="4" s="1"/>
  <c r="G13" i="4"/>
  <c r="G40" i="4" s="1"/>
  <c r="D13" i="4"/>
  <c r="D40" i="4" s="1"/>
  <c r="M12" i="4"/>
  <c r="M39" i="4" s="1"/>
  <c r="I12" i="4"/>
  <c r="I39" i="4" s="1"/>
  <c r="H12" i="4"/>
  <c r="H39" i="4" s="1"/>
  <c r="G12" i="4"/>
  <c r="D12" i="4"/>
  <c r="D39" i="4" s="1"/>
  <c r="M11" i="4"/>
  <c r="I11" i="4"/>
  <c r="H11" i="4"/>
  <c r="J11" i="4" s="1"/>
  <c r="G11" i="4"/>
  <c r="D11" i="4"/>
  <c r="M10" i="4"/>
  <c r="I10" i="4"/>
  <c r="J10" i="4" s="1"/>
  <c r="H10" i="4"/>
  <c r="G10" i="4"/>
  <c r="D10" i="4"/>
  <c r="M9" i="4"/>
  <c r="M38" i="4" s="1"/>
  <c r="I9" i="4"/>
  <c r="I38" i="4" s="1"/>
  <c r="I41" i="4" s="1"/>
  <c r="H9" i="4"/>
  <c r="J9" i="4" s="1"/>
  <c r="G9" i="4"/>
  <c r="G38" i="4" s="1"/>
  <c r="D9" i="4"/>
  <c r="D38" i="4" s="1"/>
  <c r="E37" i="3"/>
  <c r="D37" i="3"/>
  <c r="C37" i="3"/>
  <c r="B37" i="3"/>
  <c r="E36" i="3"/>
  <c r="D36" i="3"/>
  <c r="C36" i="3"/>
  <c r="B36" i="3"/>
  <c r="E35" i="3"/>
  <c r="E38" i="3" s="1"/>
  <c r="D35" i="3"/>
  <c r="D38" i="3" s="1"/>
  <c r="C35" i="3"/>
  <c r="C38" i="3" s="1"/>
  <c r="B35" i="3"/>
  <c r="B38" i="3" s="1"/>
  <c r="L40" i="2"/>
  <c r="K40" i="2"/>
  <c r="F40" i="2"/>
  <c r="E40" i="2"/>
  <c r="C40" i="2"/>
  <c r="B40" i="2"/>
  <c r="L39" i="2"/>
  <c r="K39" i="2"/>
  <c r="F39" i="2"/>
  <c r="E39" i="2"/>
  <c r="C39" i="2"/>
  <c r="B39" i="2"/>
  <c r="L38" i="2"/>
  <c r="L41" i="2" s="1"/>
  <c r="K38" i="2"/>
  <c r="K41" i="2" s="1"/>
  <c r="F38" i="2"/>
  <c r="F41" i="2" s="1"/>
  <c r="E38" i="2"/>
  <c r="E41" i="2" s="1"/>
  <c r="C38" i="2"/>
  <c r="C41" i="2" s="1"/>
  <c r="B38" i="2"/>
  <c r="B41" i="2" s="1"/>
  <c r="M37" i="2"/>
  <c r="I37" i="2"/>
  <c r="H37" i="2"/>
  <c r="J37" i="2" s="1"/>
  <c r="G37" i="2"/>
  <c r="D37" i="2"/>
  <c r="M36" i="2"/>
  <c r="I36" i="2"/>
  <c r="J36" i="2" s="1"/>
  <c r="H36" i="2"/>
  <c r="G36" i="2"/>
  <c r="D36" i="2"/>
  <c r="M35" i="2"/>
  <c r="I35" i="2"/>
  <c r="H35" i="2"/>
  <c r="J35" i="2" s="1"/>
  <c r="G35" i="2"/>
  <c r="D35" i="2"/>
  <c r="M34" i="2"/>
  <c r="I34" i="2"/>
  <c r="J34" i="2" s="1"/>
  <c r="H34" i="2"/>
  <c r="G34" i="2"/>
  <c r="D34" i="2"/>
  <c r="M33" i="2"/>
  <c r="I33" i="2"/>
  <c r="H33" i="2"/>
  <c r="J33" i="2" s="1"/>
  <c r="G33" i="2"/>
  <c r="D33" i="2"/>
  <c r="M32" i="2"/>
  <c r="I32" i="2"/>
  <c r="J32" i="2" s="1"/>
  <c r="H32" i="2"/>
  <c r="G32" i="2"/>
  <c r="D32" i="2"/>
  <c r="M31" i="2"/>
  <c r="I31" i="2"/>
  <c r="H31" i="2"/>
  <c r="J31" i="2" s="1"/>
  <c r="G31" i="2"/>
  <c r="D31" i="2"/>
  <c r="M30" i="2"/>
  <c r="I30" i="2"/>
  <c r="J30" i="2" s="1"/>
  <c r="H30" i="2"/>
  <c r="G30" i="2"/>
  <c r="D30" i="2"/>
  <c r="M29" i="2"/>
  <c r="I29" i="2"/>
  <c r="H29" i="2"/>
  <c r="J29" i="2" s="1"/>
  <c r="G29" i="2"/>
  <c r="D29" i="2"/>
  <c r="M28" i="2"/>
  <c r="I28" i="2"/>
  <c r="J28" i="2" s="1"/>
  <c r="H28" i="2"/>
  <c r="G28" i="2"/>
  <c r="D28" i="2"/>
  <c r="M27" i="2"/>
  <c r="M39" i="2" s="1"/>
  <c r="I27" i="2"/>
  <c r="H27" i="2"/>
  <c r="J27" i="2" s="1"/>
  <c r="G27" i="2"/>
  <c r="D27" i="2"/>
  <c r="M26" i="2"/>
  <c r="I26" i="2"/>
  <c r="J26" i="2" s="1"/>
  <c r="H26" i="2"/>
  <c r="G26" i="2"/>
  <c r="D26" i="2"/>
  <c r="M25" i="2"/>
  <c r="I25" i="2"/>
  <c r="H25" i="2"/>
  <c r="J25" i="2" s="1"/>
  <c r="G25" i="2"/>
  <c r="D25" i="2"/>
  <c r="M24" i="2"/>
  <c r="I24" i="2"/>
  <c r="J24" i="2" s="1"/>
  <c r="H24" i="2"/>
  <c r="G24" i="2"/>
  <c r="D24" i="2"/>
  <c r="M23" i="2"/>
  <c r="I23" i="2"/>
  <c r="H23" i="2"/>
  <c r="J23" i="2" s="1"/>
  <c r="G23" i="2"/>
  <c r="D23" i="2"/>
  <c r="M22" i="2"/>
  <c r="I22" i="2"/>
  <c r="J22" i="2" s="1"/>
  <c r="H22" i="2"/>
  <c r="G22" i="2"/>
  <c r="D22" i="2"/>
  <c r="M21" i="2"/>
  <c r="I21" i="2"/>
  <c r="H21" i="2"/>
  <c r="J21" i="2" s="1"/>
  <c r="G21" i="2"/>
  <c r="D21" i="2"/>
  <c r="M20" i="2"/>
  <c r="I20" i="2"/>
  <c r="J20" i="2" s="1"/>
  <c r="H20" i="2"/>
  <c r="G20" i="2"/>
  <c r="D20" i="2"/>
  <c r="M19" i="2"/>
  <c r="I19" i="2"/>
  <c r="H19" i="2"/>
  <c r="J19" i="2" s="1"/>
  <c r="G19" i="2"/>
  <c r="D19" i="2"/>
  <c r="M18" i="2"/>
  <c r="I18" i="2"/>
  <c r="J18" i="2" s="1"/>
  <c r="H18" i="2"/>
  <c r="G18" i="2"/>
  <c r="D18" i="2"/>
  <c r="M17" i="2"/>
  <c r="I17" i="2"/>
  <c r="H17" i="2"/>
  <c r="J17" i="2" s="1"/>
  <c r="G17" i="2"/>
  <c r="D17" i="2"/>
  <c r="M16" i="2"/>
  <c r="I16" i="2"/>
  <c r="J16" i="2" s="1"/>
  <c r="H16" i="2"/>
  <c r="G16" i="2"/>
  <c r="D16" i="2"/>
  <c r="M15" i="2"/>
  <c r="I15" i="2"/>
  <c r="H15" i="2"/>
  <c r="J15" i="2" s="1"/>
  <c r="G15" i="2"/>
  <c r="D15" i="2"/>
  <c r="M14" i="2"/>
  <c r="I14" i="2"/>
  <c r="J14" i="2" s="1"/>
  <c r="H14" i="2"/>
  <c r="G14" i="2"/>
  <c r="D14" i="2"/>
  <c r="M13" i="2"/>
  <c r="M40" i="2" s="1"/>
  <c r="I13" i="2"/>
  <c r="H13" i="2"/>
  <c r="H40" i="2" s="1"/>
  <c r="G13" i="2"/>
  <c r="G40" i="2" s="1"/>
  <c r="D13" i="2"/>
  <c r="D40" i="2" s="1"/>
  <c r="M12" i="2"/>
  <c r="I12" i="2"/>
  <c r="J12" i="2" s="1"/>
  <c r="H12" i="2"/>
  <c r="H39" i="2" s="1"/>
  <c r="G12" i="2"/>
  <c r="G39" i="2" s="1"/>
  <c r="D12" i="2"/>
  <c r="D39" i="2" s="1"/>
  <c r="M11" i="2"/>
  <c r="I11" i="2"/>
  <c r="H11" i="2"/>
  <c r="J11" i="2" s="1"/>
  <c r="G11" i="2"/>
  <c r="D11" i="2"/>
  <c r="M10" i="2"/>
  <c r="I10" i="2"/>
  <c r="I38" i="2" s="1"/>
  <c r="H10" i="2"/>
  <c r="G10" i="2"/>
  <c r="D10" i="2"/>
  <c r="M9" i="2"/>
  <c r="M38" i="2" s="1"/>
  <c r="M41" i="2" s="1"/>
  <c r="I9" i="2"/>
  <c r="H9" i="2"/>
  <c r="H38" i="2" s="1"/>
  <c r="G9" i="2"/>
  <c r="G38" i="2" s="1"/>
  <c r="D9" i="2"/>
  <c r="D38" i="2" s="1"/>
  <c r="E37" i="1"/>
  <c r="E36" i="1"/>
  <c r="D36" i="1"/>
  <c r="C36" i="1"/>
  <c r="B36" i="1"/>
  <c r="E35" i="1"/>
  <c r="D35" i="1"/>
  <c r="C35" i="1"/>
  <c r="B35" i="1"/>
  <c r="E34" i="1"/>
  <c r="D34" i="1"/>
  <c r="D37" i="1" s="1"/>
  <c r="C34" i="1"/>
  <c r="C37" i="1" s="1"/>
  <c r="B34" i="1"/>
  <c r="B37" i="1" s="1"/>
  <c r="J38" i="8" l="1"/>
  <c r="J41" i="8"/>
  <c r="I40" i="8"/>
  <c r="I42" i="8" s="1"/>
  <c r="H41" i="8"/>
  <c r="J31" i="8"/>
  <c r="J12" i="8"/>
  <c r="J40" i="8" s="1"/>
  <c r="H38" i="8"/>
  <c r="H42" i="8" s="1"/>
  <c r="I41" i="6"/>
  <c r="D41" i="6"/>
  <c r="M41" i="6"/>
  <c r="J39" i="6"/>
  <c r="J9" i="6"/>
  <c r="J38" i="6" s="1"/>
  <c r="J13" i="6"/>
  <c r="J40" i="6" s="1"/>
  <c r="D41" i="4"/>
  <c r="G41" i="4"/>
  <c r="M41" i="4"/>
  <c r="J38" i="4"/>
  <c r="J41" i="4" s="1"/>
  <c r="J40" i="4"/>
  <c r="J12" i="4"/>
  <c r="J39" i="4" s="1"/>
  <c r="H38" i="4"/>
  <c r="H40" i="4"/>
  <c r="D41" i="2"/>
  <c r="G41" i="2"/>
  <c r="H41" i="2"/>
  <c r="J39" i="2"/>
  <c r="I40" i="2"/>
  <c r="J10" i="2"/>
  <c r="I39" i="2"/>
  <c r="I41" i="2" s="1"/>
  <c r="J9" i="2"/>
  <c r="J13" i="2"/>
  <c r="J40" i="2" s="1"/>
  <c r="J42" i="8" l="1"/>
  <c r="J41" i="6"/>
  <c r="H41" i="4"/>
  <c r="J38" i="2"/>
  <c r="J41" i="2" s="1"/>
</calcChain>
</file>

<file path=xl/sharedStrings.xml><?xml version="1.0" encoding="utf-8"?>
<sst xmlns="http://schemas.openxmlformats.org/spreadsheetml/2006/main" count="376" uniqueCount="81">
  <si>
    <t>JADUAL 4.4: JUMLAH PENUMPANG YANG DIKENDALIKAN MENGIKUT LAPANGAN TERBANG (TIDAK TERMASUK PENUMPANG TRANSIT), MALAYSIA, SUKU PERTAMA, 2026</t>
  </si>
  <si>
    <t>Table 4.4: Total Passengers Handled by Airports (Excluding Transit Passengers), Malaysia, First Quarter, 2026</t>
  </si>
  <si>
    <r>
      <t xml:space="preserve">LAPANGAN TERBANG </t>
    </r>
    <r>
      <rPr>
        <i/>
        <sz val="10"/>
        <rFont val="Arial"/>
        <family val="2"/>
      </rPr>
      <t>Airport</t>
    </r>
  </si>
  <si>
    <r>
      <t xml:space="preserve">SUKU PERTAMA </t>
    </r>
    <r>
      <rPr>
        <i/>
        <sz val="10"/>
        <rFont val="Arial"/>
        <family val="2"/>
      </rPr>
      <t>First Quarter</t>
    </r>
  </si>
  <si>
    <r>
      <t xml:space="preserve">SUKU KEDUA </t>
    </r>
    <r>
      <rPr>
        <i/>
        <sz val="10"/>
        <rFont val="Arial"/>
        <family val="2"/>
      </rPr>
      <t>Second Quarter</t>
    </r>
  </si>
  <si>
    <r>
      <t xml:space="preserve">SUKU KETIGA </t>
    </r>
    <r>
      <rPr>
        <i/>
        <sz val="10"/>
        <rFont val="Arial"/>
        <family val="2"/>
      </rPr>
      <t>Third Quarter</t>
    </r>
  </si>
  <si>
    <r>
      <t xml:space="preserve">SUKU KEEMPAT </t>
    </r>
    <r>
      <rPr>
        <i/>
        <sz val="10"/>
        <rFont val="Arial"/>
        <family val="2"/>
      </rPr>
      <t>Fourth Quarter</t>
    </r>
  </si>
  <si>
    <t>KLIA TERMINAL 1</t>
  </si>
  <si>
    <t>KLIA TERMINAL 2</t>
  </si>
  <si>
    <t xml:space="preserve">PULAU PINANG </t>
  </si>
  <si>
    <t>KOTA KINABALU</t>
  </si>
  <si>
    <t>KUCHING</t>
  </si>
  <si>
    <t>LANGKAWI</t>
  </si>
  <si>
    <t>JOHOR BAHRU</t>
  </si>
  <si>
    <t>KOTA BHARU</t>
  </si>
  <si>
    <t>IPOH</t>
  </si>
  <si>
    <t>KUALA TERENGGANU</t>
  </si>
  <si>
    <t>ALOR SETAR</t>
  </si>
  <si>
    <t>MELAKA</t>
  </si>
  <si>
    <t>SUBANG</t>
  </si>
  <si>
    <t>KUANTAN</t>
  </si>
  <si>
    <t>TIOMAN</t>
  </si>
  <si>
    <t>PANGKOR</t>
  </si>
  <si>
    <t>REDANG</t>
  </si>
  <si>
    <t>LABUAN</t>
  </si>
  <si>
    <t>LAHAD DATU</t>
  </si>
  <si>
    <t>SANDAKAN</t>
  </si>
  <si>
    <t>TAWAU</t>
  </si>
  <si>
    <t>BINTULU</t>
  </si>
  <si>
    <t>MIRI</t>
  </si>
  <si>
    <t>SIBU</t>
  </si>
  <si>
    <t>MULU</t>
  </si>
  <si>
    <t>LIMBANG</t>
  </si>
  <si>
    <t>MUKAH</t>
  </si>
  <si>
    <t>STOL SABAH</t>
  </si>
  <si>
    <t>STOL SARAWAK</t>
  </si>
  <si>
    <r>
      <t>SEMENANJUNG</t>
    </r>
    <r>
      <rPr>
        <sz val="11"/>
        <color theme="1"/>
        <rFont val="Calibri"/>
        <family val="2"/>
        <scheme val="minor"/>
      </rPr>
      <t xml:space="preserve">                     </t>
    </r>
    <r>
      <rPr>
        <i/>
        <sz val="10"/>
        <rFont val="Arial"/>
        <family val="2"/>
      </rPr>
      <t xml:space="preserve">Peninsular    </t>
    </r>
    <r>
      <rPr>
        <sz val="11"/>
        <color theme="1"/>
        <rFont val="Calibri"/>
        <family val="2"/>
        <scheme val="minor"/>
      </rPr>
      <t xml:space="preserve">
</t>
    </r>
  </si>
  <si>
    <t xml:space="preserve">SABAH </t>
  </si>
  <si>
    <t>SARAWAK</t>
  </si>
  <si>
    <r>
      <t xml:space="preserve">JUMLAH                        </t>
    </r>
    <r>
      <rPr>
        <i/>
        <sz val="10"/>
        <rFont val="Arial"/>
        <family val="2"/>
      </rPr>
      <t xml:space="preserve">Total         </t>
    </r>
    <r>
      <rPr>
        <b/>
        <sz val="10"/>
        <rFont val="Arial"/>
        <family val="2"/>
      </rPr>
      <t xml:space="preserve">     
</t>
    </r>
    <r>
      <rPr>
        <i/>
        <sz val="10"/>
        <rFont val="Arial"/>
        <family val="2"/>
      </rPr>
      <t/>
    </r>
  </si>
  <si>
    <r>
      <t xml:space="preserve">SUMBER/ </t>
    </r>
    <r>
      <rPr>
        <i/>
        <sz val="10"/>
        <rFont val="Arial"/>
        <family val="2"/>
      </rPr>
      <t>Source</t>
    </r>
    <r>
      <rPr>
        <b/>
        <sz val="10"/>
        <rFont val="Arial"/>
        <family val="2"/>
      </rPr>
      <t>: MALAYSIA AIRPORTS HOLDINGS BERHAD (MAHB), SENAI AIRPORT TERMINAL SERVICES (SATS)</t>
    </r>
  </si>
  <si>
    <t>JADUAL 4.5: JUMLAH PENUMPANG YANG DIKENDALIKAN MENGIKUT LAPANGAN TERBANG, MALAYSIA, SUKU PERTAMA, 2026</t>
  </si>
  <si>
    <t>Table 4.5: Total Passengers Handled by Airports, Malaysia, First Quarter, 2026</t>
  </si>
  <si>
    <r>
      <t>LAPANGAN TERBANG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0"/>
        <rFont val="Arial"/>
        <family val="2"/>
      </rPr>
      <t>Airports</t>
    </r>
  </si>
  <si>
    <r>
      <t xml:space="preserve">DALAM NEGERI </t>
    </r>
    <r>
      <rPr>
        <sz val="11"/>
        <color theme="1"/>
        <rFont val="Calibri"/>
        <family val="2"/>
        <scheme val="minor"/>
      </rPr>
      <t xml:space="preserve">                              
</t>
    </r>
    <r>
      <rPr>
        <i/>
        <sz val="10"/>
        <rFont val="Arial"/>
        <family val="2"/>
      </rPr>
      <t>Domestic</t>
    </r>
  </si>
  <si>
    <r>
      <t xml:space="preserve">ANTARABANGSA </t>
    </r>
    <r>
      <rPr>
        <sz val="11"/>
        <color theme="1"/>
        <rFont val="Calibri"/>
        <family val="2"/>
        <scheme val="minor"/>
      </rPr>
      <t xml:space="preserve">                             </t>
    </r>
    <r>
      <rPr>
        <i/>
        <sz val="10"/>
        <rFont val="Arial"/>
        <family val="2"/>
      </rPr>
      <t xml:space="preserve"> 
International</t>
    </r>
  </si>
  <si>
    <r>
      <t>JUMLAH</t>
    </r>
    <r>
      <rPr>
        <sz val="11"/>
        <color theme="1"/>
        <rFont val="Calibri"/>
        <family val="2"/>
        <scheme val="minor"/>
      </rPr>
      <t xml:space="preserve">                                                         
</t>
    </r>
    <r>
      <rPr>
        <i/>
        <sz val="10"/>
        <rFont val="Arial"/>
        <family val="2"/>
      </rPr>
      <t>Total</t>
    </r>
  </si>
  <si>
    <r>
      <t xml:space="preserve">TRANSIT                               </t>
    </r>
    <r>
      <rPr>
        <sz val="11"/>
        <color theme="1"/>
        <rFont val="Calibri"/>
        <family val="2"/>
        <scheme val="minor"/>
      </rPr>
      <t xml:space="preserve">                          
</t>
    </r>
    <r>
      <rPr>
        <i/>
        <sz val="10"/>
        <rFont val="Arial"/>
        <family val="2"/>
      </rPr>
      <t>Transit</t>
    </r>
  </si>
  <si>
    <r>
      <t>KETIBAAN</t>
    </r>
    <r>
      <rPr>
        <i/>
        <sz val="10"/>
        <rFont val="Arial"/>
        <family val="2"/>
      </rPr>
      <t xml:space="preserve"> 
Arrival</t>
    </r>
  </si>
  <si>
    <r>
      <t>BERLEPAS</t>
    </r>
    <r>
      <rPr>
        <sz val="11"/>
        <color theme="1"/>
        <rFont val="Calibri"/>
        <family val="2"/>
        <scheme val="minor"/>
      </rPr>
      <t xml:space="preserve"> 
</t>
    </r>
    <r>
      <rPr>
        <i/>
        <sz val="10"/>
        <rFont val="Arial"/>
        <family val="2"/>
      </rPr>
      <t>Departure</t>
    </r>
  </si>
  <si>
    <r>
      <t>JUMLAH</t>
    </r>
    <r>
      <rPr>
        <sz val="11"/>
        <color theme="1"/>
        <rFont val="Calibri"/>
        <family val="2"/>
        <scheme val="minor"/>
      </rPr>
      <t xml:space="preserve"> 
</t>
    </r>
    <r>
      <rPr>
        <i/>
        <sz val="10"/>
        <rFont val="Arial"/>
        <family val="2"/>
      </rPr>
      <t>Total</t>
    </r>
  </si>
  <si>
    <r>
      <t>DALAM NEGERI</t>
    </r>
    <r>
      <rPr>
        <i/>
        <sz val="10"/>
        <rFont val="Arial"/>
        <family val="2"/>
      </rPr>
      <t xml:space="preserve"> 
Domestic</t>
    </r>
  </si>
  <si>
    <r>
      <t>ANTARABANGSA</t>
    </r>
    <r>
      <rPr>
        <sz val="11"/>
        <color theme="1"/>
        <rFont val="Calibri"/>
        <family val="2"/>
        <scheme val="minor"/>
      </rPr>
      <t xml:space="preserve"> 
</t>
    </r>
    <r>
      <rPr>
        <i/>
        <sz val="10"/>
        <rFont val="Arial"/>
        <family val="2"/>
      </rPr>
      <t>International</t>
    </r>
  </si>
  <si>
    <r>
      <t>SEMENANJUNG</t>
    </r>
    <r>
      <rPr>
        <sz val="11"/>
        <color theme="1"/>
        <rFont val="Calibri"/>
        <family val="2"/>
        <scheme val="minor"/>
      </rPr>
      <t xml:space="preserve">                         </t>
    </r>
    <r>
      <rPr>
        <i/>
        <sz val="10"/>
        <rFont val="Arial"/>
        <family val="2"/>
      </rPr>
      <t>Peninsular</t>
    </r>
  </si>
  <si>
    <r>
      <t xml:space="preserve">JUMLAH                                     
</t>
    </r>
    <r>
      <rPr>
        <i/>
        <sz val="10"/>
        <rFont val="Arial"/>
        <family val="2"/>
      </rPr>
      <t>Total</t>
    </r>
    <r>
      <rPr>
        <b/>
        <sz val="10"/>
        <rFont val="Arial"/>
        <family val="2"/>
      </rPr>
      <t xml:space="preserve"> </t>
    </r>
  </si>
  <si>
    <t>JADUAL 4.6: JUMLAH KARGO YANG DIKENDALIKAN MENGIKUT LAPANGAN TERBANG (TIDAK TERMASUK KARGO TRANSIT), MALAYSIA, SUKU PERTAMA, 2026</t>
  </si>
  <si>
    <t>Table 4.6: Total Cargo Handled by Airports (Excluding Cargo in Transit), Malaysia, First Quarter, 2026</t>
  </si>
  <si>
    <t>KILOGRAM (KG)</t>
  </si>
  <si>
    <r>
      <t>SEMENANJUNG</t>
    </r>
    <r>
      <rPr>
        <sz val="11"/>
        <color theme="1"/>
        <rFont val="Calibri"/>
        <family val="2"/>
        <scheme val="minor"/>
      </rPr>
      <t xml:space="preserve">                         
</t>
    </r>
    <r>
      <rPr>
        <i/>
        <sz val="10"/>
        <rFont val="Arial"/>
        <family val="2"/>
      </rPr>
      <t>Peninsular</t>
    </r>
  </si>
  <si>
    <r>
      <t xml:space="preserve">JUMLAH                                     
</t>
    </r>
    <r>
      <rPr>
        <i/>
        <sz val="10"/>
        <rFont val="Arial"/>
        <family val="2"/>
      </rPr>
      <t>Total</t>
    </r>
    <r>
      <rPr>
        <b/>
        <i/>
        <sz val="10"/>
        <rFont val="Arial"/>
        <family val="2"/>
      </rPr>
      <t xml:space="preserve"> </t>
    </r>
  </si>
  <si>
    <t>JADUAL 4.7: JUMLAH KARGO YANG DIKENDALIKAN MENGIKUT LAPANGAN TERBANG, MALAYSIA, SUKU PERTAMA, 2025</t>
  </si>
  <si>
    <t>Table 4.7: Total Cargo Handled by Airports, Malaysia, First Quarter, 2025</t>
  </si>
  <si>
    <r>
      <t>DIHANTAR</t>
    </r>
    <r>
      <rPr>
        <i/>
        <sz val="10"/>
        <rFont val="Arial"/>
        <family val="2"/>
      </rPr>
      <t xml:space="preserve"> 
Unloaded</t>
    </r>
  </si>
  <si>
    <r>
      <t>DIANGKUT</t>
    </r>
    <r>
      <rPr>
        <sz val="11"/>
        <color theme="1"/>
        <rFont val="Calibri"/>
        <family val="2"/>
        <scheme val="minor"/>
      </rPr>
      <t xml:space="preserve"> 
</t>
    </r>
    <r>
      <rPr>
        <i/>
        <sz val="10"/>
        <rFont val="Arial"/>
        <family val="2"/>
      </rPr>
      <t>Loaded</t>
    </r>
  </si>
  <si>
    <r>
      <t>ANTARA-BANGSA</t>
    </r>
    <r>
      <rPr>
        <sz val="11"/>
        <color theme="1"/>
        <rFont val="Calibri"/>
        <family val="2"/>
        <scheme val="minor"/>
      </rPr>
      <t xml:space="preserve"> 
</t>
    </r>
    <r>
      <rPr>
        <i/>
        <sz val="10"/>
        <rFont val="Arial"/>
        <family val="2"/>
      </rPr>
      <t>International</t>
    </r>
  </si>
  <si>
    <t>JADUAL 4.8: JUMLAH MEL YANG DIKENDALIKAN MENGIKUT LAPANGAN TERBANG (TIDAK TERMASUK MEL TRANSIT), MALAYSIA, SUKU PERTAMA, 2026</t>
  </si>
  <si>
    <t>Table 4.8: Total Mail Handled by Airports (Excluding Mel in Transit), Malaysia, First Quarter, 2026</t>
  </si>
  <si>
    <r>
      <t xml:space="preserve">LAPANGAN TERBANG
</t>
    </r>
    <r>
      <rPr>
        <i/>
        <sz val="10"/>
        <rFont val="Arial"/>
        <family val="2"/>
      </rPr>
      <t xml:space="preserve"> Airports</t>
    </r>
  </si>
  <si>
    <r>
      <t xml:space="preserve">SUKU KETIGA     </t>
    </r>
    <r>
      <rPr>
        <i/>
        <sz val="10"/>
        <rFont val="Arial"/>
        <family val="2"/>
      </rPr>
      <t>Third Quarter</t>
    </r>
  </si>
  <si>
    <r>
      <t xml:space="preserve">SUKU KEEMPAT     </t>
    </r>
    <r>
      <rPr>
        <i/>
        <sz val="10"/>
        <rFont val="Arial"/>
        <family val="2"/>
      </rPr>
      <t>Fourth Quarter</t>
    </r>
  </si>
  <si>
    <r>
      <rPr>
        <b/>
        <sz val="10"/>
        <rFont val="Arial"/>
        <family val="2"/>
      </rPr>
      <t>SUMBER/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0"/>
        <rFont val="Arial"/>
        <family val="2"/>
      </rPr>
      <t>Source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0"/>
        <rFont val="Arial"/>
        <family val="2"/>
      </rPr>
      <t>MALAYSIA AIRPORTS HOLDINGS BERHAD (MAHB)</t>
    </r>
  </si>
  <si>
    <t>JADUAL 4.9: JUMLAH MEL YANG DIKENDALIKAN MENGIKUT LAPANGAN TERBANG, MALAYSIA, SUKU PERTAMA, 2026</t>
  </si>
  <si>
    <t>Table 4.9: Total Mail Handled by Airports, Malaysia, First Quarter, 2026</t>
  </si>
  <si>
    <r>
      <t xml:space="preserve">SUMBER/ </t>
    </r>
    <r>
      <rPr>
        <i/>
        <sz val="10"/>
        <rFont val="Arial"/>
        <family val="2"/>
      </rPr>
      <t>Source</t>
    </r>
    <r>
      <rPr>
        <b/>
        <sz val="10"/>
        <rFont val="Arial"/>
        <family val="2"/>
      </rPr>
      <t>: MALAYSIA AIRPORTS HOLDINGS BERHAD (MAHB)</t>
    </r>
  </si>
  <si>
    <t>JADUAL 4.10: JUMLAH PERGERAKAN PESAWAT  YANG DIKENDALIKAN MENGIKUT LAPANGAN TERBANG, MALAYSIA, SUKU PERTAMA, 2026</t>
  </si>
  <si>
    <t>Table 4.10: Total  Aircraft Movements Handled by Airports, Malaysia, First Quarter, 2026</t>
  </si>
  <si>
    <r>
      <rPr>
        <b/>
        <sz val="10"/>
        <rFont val="Arial"/>
        <family val="2"/>
      </rPr>
      <t>SUMBER/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0"/>
        <rFont val="Arial"/>
        <family val="2"/>
      </rPr>
      <t>Source</t>
    </r>
    <r>
      <rPr>
        <b/>
        <sz val="10"/>
        <rFont val="Arial"/>
        <family val="2"/>
      </rPr>
      <t>: MALAYSIA AIRPORTS HOLDINGS BERHAD (MAHB), SENAI AIRPORT TERMINAL SERVICES (SATS)</t>
    </r>
  </si>
  <si>
    <t>JADUAL 4.11: JUMLAH PERGERAKKAN PESAWAT  YANG DIKENDALIKAN MENGIKUT LAPANGAN TERBANG, MALAYSIA, SUKU PERTAMA, 2026</t>
  </si>
  <si>
    <t>Table 4.11: Total  Aircraft Movements Handled by Airports, Malaysia, First Quarter, 2026</t>
  </si>
  <si>
    <r>
      <t>BERJADUAL</t>
    </r>
    <r>
      <rPr>
        <i/>
        <sz val="10"/>
        <rFont val="Arial"/>
        <family val="2"/>
      </rPr>
      <t xml:space="preserve"> 
Scheduled</t>
    </r>
  </si>
  <si>
    <r>
      <t>TIDAK BERJADUAL</t>
    </r>
    <r>
      <rPr>
        <i/>
        <sz val="10"/>
        <rFont val="Arial"/>
        <family val="2"/>
      </rPr>
      <t xml:space="preserve"> 
Non Scheduled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</si>
</sst>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_(* #,##0_);_(* \(#,##0\);_(* &quot;-&quot;_);_(@_)"/>
    <numFmt numFmtId="166" formatCode="_(* #,##0.00_);_(* \(#,##0.00\);_(* &quot;-&quot;??_);_(@_)"/>
    <numFmt numFmtId="167" formatCode="_-* #,##0_-;\-* #,##0_-;_-* &quot;-&quot;??_-;_-@_-"/>
    <numFmt numFmtId="168" formatCode="0.0%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8" fillId="0" borderId="0"/>
    <xf numFmtId="164" fontId="1" fillId="0" borderId="0"/>
  </cellStyleXfs>
  <cellXfs count="123">
    <xf numFmtId="0" fontId="0" fillId="0" borderId="0" xfId="0"/>
    <xf numFmtId="0" fontId="2" fillId="0" borderId="0" xfId="1" applyFont="1" applyAlignment="1" applyProtection="1">
      <alignment horizontal="center"/>
      <protection locked="0"/>
    </xf>
    <xf numFmtId="0" fontId="1" fillId="0" borderId="0" xfId="1" applyFont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wrapText="1"/>
    </xf>
    <xf numFmtId="0" fontId="2" fillId="3" borderId="0" xfId="1" applyFont="1" applyFill="1" applyBorder="1" applyAlignment="1" applyProtection="1">
      <alignment horizontal="left" vertical="center" wrapText="1" indent="1"/>
    </xf>
    <xf numFmtId="164" fontId="1" fillId="3" borderId="0" xfId="1" applyNumberFormat="1" applyFont="1" applyFill="1" applyBorder="1" applyAlignment="1" applyProtection="1">
      <alignment vertical="center"/>
      <protection locked="0"/>
    </xf>
    <xf numFmtId="164" fontId="1" fillId="3" borderId="0" xfId="1" applyNumberFormat="1" applyFont="1" applyFill="1" applyBorder="1" applyProtection="1">
      <protection locked="0"/>
    </xf>
    <xf numFmtId="164" fontId="1" fillId="0" borderId="0" xfId="1" applyNumberFormat="1" applyFont="1" applyProtection="1">
      <protection locked="0"/>
    </xf>
    <xf numFmtId="0" fontId="2" fillId="3" borderId="0" xfId="1" applyFont="1" applyFill="1" applyBorder="1" applyAlignment="1" applyProtection="1">
      <alignment horizontal="left" wrapText="1" indent="1"/>
    </xf>
    <xf numFmtId="164" fontId="1" fillId="3" borderId="0" xfId="1" applyNumberFormat="1" applyFont="1" applyFill="1" applyBorder="1" applyAlignment="1" applyProtection="1">
      <alignment horizontal="center"/>
      <protection locked="0"/>
    </xf>
    <xf numFmtId="165" fontId="1" fillId="3" borderId="0" xfId="1" applyNumberFormat="1" applyFont="1" applyFill="1" applyBorder="1" applyAlignment="1" applyProtection="1">
      <alignment vertical="center" wrapText="1"/>
      <protection locked="0"/>
    </xf>
    <xf numFmtId="0" fontId="2" fillId="3" borderId="2" xfId="1" applyFont="1" applyFill="1" applyBorder="1" applyAlignment="1" applyProtection="1">
      <alignment horizontal="left" vertical="center" wrapText="1" indent="1"/>
    </xf>
    <xf numFmtId="165" fontId="2" fillId="3" borderId="2" xfId="1" applyNumberFormat="1" applyFont="1" applyFill="1" applyBorder="1" applyAlignment="1" applyProtection="1">
      <alignment vertical="center" wrapText="1"/>
    </xf>
    <xf numFmtId="165" fontId="2" fillId="3" borderId="0" xfId="1" applyNumberFormat="1" applyFont="1" applyFill="1" applyBorder="1" applyAlignment="1" applyProtection="1">
      <alignment vertical="center" wrapText="1"/>
    </xf>
    <xf numFmtId="0" fontId="2" fillId="3" borderId="1" xfId="1" applyFont="1" applyFill="1" applyBorder="1" applyAlignment="1" applyProtection="1">
      <alignment horizontal="left" vertical="center" wrapText="1" indent="1"/>
    </xf>
    <xf numFmtId="165" fontId="2" fillId="3" borderId="1" xfId="1" applyNumberFormat="1" applyFont="1" applyFill="1" applyBorder="1" applyAlignment="1" applyProtection="1">
      <alignment vertical="center" wrapText="1"/>
    </xf>
    <xf numFmtId="0" fontId="2" fillId="0" borderId="0" xfId="1" applyFont="1" applyProtection="1">
      <protection locked="0"/>
    </xf>
    <xf numFmtId="0" fontId="1" fillId="0" borderId="0" xfId="1" applyFont="1" applyAlignment="1" applyProtection="1">
      <protection locked="0"/>
    </xf>
    <xf numFmtId="0" fontId="3" fillId="0" borderId="0" xfId="1" applyFont="1" applyProtection="1"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164" fontId="1" fillId="3" borderId="0" xfId="2" applyNumberFormat="1" applyFont="1" applyFill="1" applyBorder="1" applyAlignment="1" applyProtection="1">
      <alignment vertical="center"/>
      <protection locked="0"/>
    </xf>
    <xf numFmtId="164" fontId="1" fillId="3" borderId="0" xfId="2" applyNumberFormat="1" applyFont="1" applyFill="1" applyBorder="1" applyAlignment="1" applyProtection="1">
      <alignment vertical="center"/>
    </xf>
    <xf numFmtId="164" fontId="1" fillId="3" borderId="0" xfId="2" applyNumberFormat="1" applyFont="1" applyFill="1" applyBorder="1" applyAlignment="1" applyProtection="1">
      <alignment horizontal="right" vertical="center"/>
    </xf>
    <xf numFmtId="164" fontId="4" fillId="3" borderId="0" xfId="2" applyNumberFormat="1" applyFont="1" applyFill="1" applyBorder="1" applyAlignment="1" applyProtection="1">
      <alignment horizontal="right" vertical="center"/>
    </xf>
    <xf numFmtId="164" fontId="2" fillId="3" borderId="2" xfId="2" applyNumberFormat="1" applyFont="1" applyFill="1" applyBorder="1" applyAlignment="1" applyProtection="1">
      <alignment horizontal="right" vertical="center" wrapText="1"/>
    </xf>
    <xf numFmtId="164" fontId="1" fillId="3" borderId="0" xfId="2" applyNumberFormat="1" applyFont="1" applyFill="1" applyBorder="1" applyAlignment="1" applyProtection="1">
      <alignment horizontal="right"/>
    </xf>
    <xf numFmtId="164" fontId="2" fillId="3" borderId="1" xfId="1" applyNumberFormat="1" applyFont="1" applyFill="1" applyBorder="1" applyAlignment="1" applyProtection="1">
      <alignment horizontal="right" vertical="center" wrapText="1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center" wrapText="1"/>
      <protection locked="0"/>
    </xf>
    <xf numFmtId="164" fontId="1" fillId="3" borderId="0" xfId="1" applyNumberFormat="1" applyFont="1" applyFill="1" applyBorder="1" applyAlignment="1" applyProtection="1">
      <protection locked="0"/>
    </xf>
    <xf numFmtId="166" fontId="1" fillId="0" borderId="0" xfId="1" applyNumberFormat="1" applyFont="1" applyProtection="1">
      <protection locked="0"/>
    </xf>
    <xf numFmtId="165" fontId="1" fillId="3" borderId="0" xfId="3" applyFont="1" applyFill="1" applyProtection="1">
      <protection locked="0"/>
    </xf>
    <xf numFmtId="164" fontId="1" fillId="3" borderId="0" xfId="1" applyNumberFormat="1" applyFont="1" applyFill="1" applyBorder="1" applyAlignment="1" applyProtection="1">
      <alignment horizontal="right"/>
      <protection locked="0"/>
    </xf>
    <xf numFmtId="165" fontId="1" fillId="3" borderId="0" xfId="1" applyNumberFormat="1" applyFont="1" applyFill="1" applyBorder="1" applyAlignment="1" applyProtection="1">
      <alignment vertical="center" wrapText="1"/>
    </xf>
    <xf numFmtId="167" fontId="1" fillId="3" borderId="0" xfId="2" applyNumberFormat="1" applyFont="1" applyFill="1" applyBorder="1" applyAlignment="1" applyProtection="1">
      <alignment vertical="center"/>
      <protection locked="0"/>
    </xf>
    <xf numFmtId="167" fontId="1" fillId="3" borderId="0" xfId="2" applyNumberFormat="1" applyFont="1" applyFill="1" applyBorder="1" applyAlignment="1" applyProtection="1">
      <alignment vertical="center"/>
    </xf>
    <xf numFmtId="167" fontId="1" fillId="3" borderId="0" xfId="2" applyNumberFormat="1" applyFont="1" applyFill="1" applyBorder="1" applyAlignment="1" applyProtection="1">
      <alignment horizontal="right"/>
    </xf>
    <xf numFmtId="167" fontId="4" fillId="3" borderId="0" xfId="2" applyNumberFormat="1" applyFont="1" applyFill="1" applyBorder="1" applyAlignment="1" applyProtection="1">
      <alignment horizontal="right"/>
    </xf>
    <xf numFmtId="164" fontId="1" fillId="3" borderId="0" xfId="2" applyNumberFormat="1" applyFont="1" applyFill="1" applyBorder="1" applyAlignment="1" applyProtection="1">
      <protection locked="0"/>
    </xf>
    <xf numFmtId="164" fontId="1" fillId="3" borderId="0" xfId="2" applyNumberFormat="1" applyFont="1" applyFill="1" applyBorder="1" applyAlignment="1" applyProtection="1"/>
    <xf numFmtId="0" fontId="6" fillId="0" borderId="0" xfId="1" applyFont="1" applyAlignment="1" applyProtection="1">
      <protection locked="0"/>
    </xf>
    <xf numFmtId="0" fontId="6" fillId="0" borderId="0" xfId="1" applyFont="1" applyProtection="1">
      <protection locked="0"/>
    </xf>
    <xf numFmtId="0" fontId="7" fillId="0" borderId="0" xfId="1" applyFont="1" applyProtection="1">
      <protection locked="0"/>
    </xf>
    <xf numFmtId="3" fontId="1" fillId="0" borderId="0" xfId="1" applyNumberFormat="1" applyFont="1" applyProtection="1">
      <protection locked="0"/>
    </xf>
    <xf numFmtId="10" fontId="1" fillId="0" borderId="0" xfId="1" applyNumberFormat="1" applyFont="1" applyProtection="1">
      <protection locked="0"/>
    </xf>
    <xf numFmtId="3" fontId="6" fillId="0" borderId="0" xfId="1" applyNumberFormat="1" applyFont="1" applyProtection="1">
      <protection locked="0"/>
    </xf>
    <xf numFmtId="167" fontId="7" fillId="0" borderId="0" xfId="2" applyNumberFormat="1" applyFont="1" applyProtection="1">
      <protection locked="0"/>
    </xf>
    <xf numFmtId="3" fontId="1" fillId="3" borderId="0" xfId="2" applyNumberFormat="1" applyFont="1" applyFill="1" applyBorder="1" applyAlignment="1" applyProtection="1">
      <protection locked="0"/>
    </xf>
    <xf numFmtId="164" fontId="6" fillId="0" borderId="0" xfId="1" applyNumberFormat="1" applyFont="1" applyAlignment="1" applyProtection="1">
      <protection locked="0"/>
    </xf>
    <xf numFmtId="167" fontId="6" fillId="0" borderId="0" xfId="1" applyNumberFormat="1" applyFont="1" applyAlignment="1" applyProtection="1">
      <protection locked="0"/>
    </xf>
    <xf numFmtId="164" fontId="2" fillId="3" borderId="2" xfId="2" applyNumberFormat="1" applyFont="1" applyFill="1" applyBorder="1" applyAlignment="1" applyProtection="1">
      <alignment vertical="center" wrapText="1"/>
    </xf>
    <xf numFmtId="164" fontId="2" fillId="3" borderId="0" xfId="2" applyNumberFormat="1" applyFont="1" applyFill="1" applyBorder="1" applyAlignment="1" applyProtection="1">
      <alignment horizontal="right"/>
    </xf>
    <xf numFmtId="164" fontId="2" fillId="3" borderId="0" xfId="2" applyNumberFormat="1" applyFont="1" applyFill="1" applyBorder="1" applyAlignment="1" applyProtection="1">
      <alignment horizontal="right"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164" fontId="0" fillId="0" borderId="0" xfId="2" applyNumberFormat="1" applyFont="1" applyBorder="1" applyProtection="1">
      <protection locked="0"/>
    </xf>
    <xf numFmtId="164" fontId="1" fillId="0" borderId="0" xfId="1" applyNumberFormat="1" applyFont="1" applyBorder="1" applyProtection="1">
      <protection locked="0"/>
    </xf>
    <xf numFmtId="0" fontId="1" fillId="0" borderId="0" xfId="1" applyFont="1" applyBorder="1" applyProtection="1">
      <protection locked="0"/>
    </xf>
    <xf numFmtId="0" fontId="0" fillId="0" borderId="0" xfId="4" applyFont="1" applyProtection="1">
      <protection locked="0"/>
    </xf>
    <xf numFmtId="0" fontId="2" fillId="0" borderId="0" xfId="4" applyFont="1" applyAlignment="1" applyProtection="1">
      <alignment horizontal="right"/>
      <protection locked="0"/>
    </xf>
    <xf numFmtId="0" fontId="2" fillId="2" borderId="2" xfId="4" applyFont="1" applyFill="1" applyBorder="1" applyAlignment="1" applyProtection="1">
      <alignment horizontal="center" vertical="center" wrapText="1"/>
      <protection locked="0"/>
    </xf>
    <xf numFmtId="0" fontId="0" fillId="2" borderId="2" xfId="4" applyFont="1" applyFill="1" applyBorder="1" applyAlignment="1" applyProtection="1">
      <alignment horizontal="center" vertical="center" wrapText="1"/>
      <protection locked="0"/>
    </xf>
    <xf numFmtId="0" fontId="2" fillId="2" borderId="1" xfId="4" applyFont="1" applyFill="1" applyBorder="1" applyAlignment="1" applyProtection="1">
      <alignment horizontal="center" vertical="center" wrapText="1"/>
      <protection locked="0"/>
    </xf>
    <xf numFmtId="0" fontId="0" fillId="2" borderId="1" xfId="4" applyFont="1" applyFill="1" applyBorder="1" applyAlignment="1" applyProtection="1">
      <alignment horizontal="center" vertical="center" wrapText="1"/>
      <protection locked="0"/>
    </xf>
    <xf numFmtId="0" fontId="2" fillId="2" borderId="0" xfId="4" applyFont="1" applyFill="1" applyBorder="1" applyAlignment="1" applyProtection="1">
      <alignment horizontal="center" vertical="center" wrapText="1"/>
      <protection locked="0"/>
    </xf>
    <xf numFmtId="0" fontId="0" fillId="2" borderId="0" xfId="4" applyFont="1" applyFill="1" applyBorder="1" applyAlignment="1" applyProtection="1">
      <alignment horizontal="center" vertical="center" wrapText="1"/>
      <protection locked="0"/>
    </xf>
    <xf numFmtId="0" fontId="2" fillId="2" borderId="3" xfId="4" applyFont="1" applyFill="1" applyBorder="1" applyAlignment="1" applyProtection="1">
      <alignment horizontal="center" vertical="center" wrapText="1"/>
      <protection locked="0"/>
    </xf>
    <xf numFmtId="0" fontId="2" fillId="3" borderId="0" xfId="4" applyFont="1" applyFill="1" applyBorder="1" applyAlignment="1" applyProtection="1">
      <alignment horizontal="left" vertical="center" wrapText="1" indent="1"/>
    </xf>
    <xf numFmtId="164" fontId="0" fillId="3" borderId="0" xfId="5" applyNumberFormat="1" applyFont="1" applyFill="1" applyBorder="1" applyAlignment="1" applyProtection="1">
      <protection locked="0"/>
    </xf>
    <xf numFmtId="164" fontId="0" fillId="3" borderId="0" xfId="5" applyNumberFormat="1" applyFont="1" applyFill="1" applyBorder="1" applyAlignment="1" applyProtection="1"/>
    <xf numFmtId="0" fontId="2" fillId="3" borderId="0" xfId="4" applyFont="1" applyFill="1" applyBorder="1" applyAlignment="1" applyProtection="1">
      <alignment horizontal="left" wrapText="1" indent="1"/>
    </xf>
    <xf numFmtId="0" fontId="2" fillId="3" borderId="2" xfId="4" applyFont="1" applyFill="1" applyBorder="1" applyAlignment="1" applyProtection="1">
      <alignment horizontal="left" vertical="center" wrapText="1" indent="1"/>
    </xf>
    <xf numFmtId="164" fontId="2" fillId="3" borderId="2" xfId="5" applyNumberFormat="1" applyFont="1" applyFill="1" applyBorder="1" applyAlignment="1" applyProtection="1">
      <alignment horizontal="center" vertical="center" wrapText="1"/>
    </xf>
    <xf numFmtId="164" fontId="2" fillId="3" borderId="0" xfId="5" applyNumberFormat="1" applyFont="1" applyFill="1" applyBorder="1" applyAlignment="1" applyProtection="1">
      <alignment horizontal="center" vertical="center"/>
    </xf>
    <xf numFmtId="0" fontId="2" fillId="3" borderId="1" xfId="4" applyFont="1" applyFill="1" applyBorder="1" applyAlignment="1" applyProtection="1">
      <alignment horizontal="left" vertical="center" wrapText="1" indent="1"/>
    </xf>
    <xf numFmtId="164" fontId="2" fillId="3" borderId="1" xfId="4" applyNumberFormat="1" applyFont="1" applyFill="1" applyBorder="1" applyAlignment="1" applyProtection="1">
      <alignment horizontal="center" vertical="center" wrapText="1"/>
    </xf>
    <xf numFmtId="0" fontId="2" fillId="0" borderId="0" xfId="4" applyFont="1" applyFill="1" applyBorder="1" applyAlignment="1" applyProtection="1">
      <alignment horizontal="left" vertical="center" wrapText="1" indent="1"/>
      <protection locked="0"/>
    </xf>
    <xf numFmtId="164" fontId="2" fillId="0" borderId="0" xfId="4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5" applyNumberFormat="1" applyFont="1" applyFill="1" applyBorder="1" applyAlignment="1" applyProtection="1">
      <protection locked="0"/>
    </xf>
    <xf numFmtId="0" fontId="0" fillId="0" borderId="0" xfId="4" applyFont="1" applyFill="1" applyProtection="1">
      <protection locked="0"/>
    </xf>
    <xf numFmtId="167" fontId="0" fillId="0" borderId="0" xfId="2" applyNumberFormat="1" applyFont="1" applyAlignment="1" applyProtection="1">
      <protection locked="0"/>
    </xf>
    <xf numFmtId="168" fontId="1" fillId="0" borderId="0" xfId="1" applyNumberFormat="1" applyFont="1" applyAlignment="1" applyProtection="1">
      <protection locked="0"/>
    </xf>
    <xf numFmtId="3" fontId="0" fillId="0" borderId="0" xfId="2" applyNumberFormat="1" applyFont="1" applyAlignment="1" applyProtection="1">
      <protection locked="0"/>
    </xf>
    <xf numFmtId="0" fontId="5" fillId="0" borderId="0" xfId="1" applyFont="1" applyAlignment="1" applyProtection="1">
      <protection locked="0"/>
    </xf>
    <xf numFmtId="3" fontId="5" fillId="0" borderId="0" xfId="1" applyNumberFormat="1" applyFont="1" applyAlignment="1" applyProtection="1">
      <protection locked="0"/>
    </xf>
    <xf numFmtId="168" fontId="2" fillId="0" borderId="0" xfId="1" applyNumberFormat="1" applyFont="1" applyAlignment="1" applyProtection="1">
      <protection locked="0"/>
    </xf>
    <xf numFmtId="167" fontId="3" fillId="0" borderId="0" xfId="2" applyNumberFormat="1" applyFont="1" applyAlignment="1" applyProtection="1">
      <protection locked="0"/>
    </xf>
    <xf numFmtId="167" fontId="3" fillId="0" borderId="0" xfId="2" applyNumberFormat="1" applyFont="1" applyProtection="1">
      <protection locked="0"/>
    </xf>
    <xf numFmtId="168" fontId="3" fillId="0" borderId="0" xfId="1" applyNumberFormat="1" applyFont="1" applyProtection="1">
      <protection locked="0"/>
    </xf>
    <xf numFmtId="168" fontId="3" fillId="0" borderId="0" xfId="1" applyNumberFormat="1" applyFont="1" applyAlignment="1" applyProtection="1">
      <alignment horizontal="center"/>
      <protection locked="0"/>
    </xf>
    <xf numFmtId="0" fontId="2" fillId="0" borderId="0" xfId="6" applyFont="1" applyAlignment="1" applyProtection="1">
      <alignment horizontal="center"/>
      <protection locked="0"/>
    </xf>
    <xf numFmtId="0" fontId="2" fillId="0" borderId="0" xfId="6" applyFont="1" applyAlignment="1" applyProtection="1">
      <protection locked="0"/>
    </xf>
    <xf numFmtId="0" fontId="1" fillId="0" borderId="0" xfId="6" applyFont="1" applyProtection="1">
      <protection locked="0"/>
    </xf>
    <xf numFmtId="0" fontId="3" fillId="0" borderId="0" xfId="6" applyFont="1" applyAlignment="1" applyProtection="1">
      <alignment horizontal="center"/>
      <protection locked="0"/>
    </xf>
    <xf numFmtId="0" fontId="3" fillId="0" borderId="0" xfId="6" applyFont="1" applyAlignment="1" applyProtection="1">
      <protection locked="0"/>
    </xf>
    <xf numFmtId="164" fontId="1" fillId="3" borderId="0" xfId="1" applyNumberFormat="1" applyFont="1" applyFill="1" applyBorder="1" applyAlignment="1" applyProtection="1">
      <alignment vertical="center" wrapText="1"/>
      <protection locked="0"/>
    </xf>
    <xf numFmtId="165" fontId="2" fillId="3" borderId="2" xfId="1" applyNumberFormat="1" applyFont="1" applyFill="1" applyBorder="1" applyAlignment="1" applyProtection="1">
      <alignment horizontal="right" vertical="center" wrapText="1"/>
    </xf>
    <xf numFmtId="165" fontId="2" fillId="3" borderId="0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right" vertical="center" wrapText="1"/>
    </xf>
    <xf numFmtId="164" fontId="2" fillId="0" borderId="0" xfId="7" applyFont="1" applyAlignment="1" applyProtection="1">
      <alignment horizontal="center"/>
      <protection locked="0"/>
    </xf>
    <xf numFmtId="164" fontId="1" fillId="0" borderId="0" xfId="7" applyFont="1" applyProtection="1">
      <protection locked="0"/>
    </xf>
    <xf numFmtId="164" fontId="3" fillId="0" borderId="0" xfId="7" applyFont="1" applyAlignment="1" applyProtection="1">
      <alignment horizontal="center"/>
      <protection locked="0"/>
    </xf>
    <xf numFmtId="164" fontId="4" fillId="3" borderId="0" xfId="2" applyNumberFormat="1" applyFont="1" applyFill="1" applyBorder="1" applyAlignment="1" applyProtection="1">
      <alignment horizontal="right"/>
    </xf>
    <xf numFmtId="167" fontId="1" fillId="0" borderId="0" xfId="1" applyNumberFormat="1" applyFont="1" applyProtection="1">
      <protection locked="0"/>
    </xf>
    <xf numFmtId="0" fontId="9" fillId="3" borderId="0" xfId="1" applyFont="1" applyFill="1" applyBorder="1" applyAlignment="1" applyProtection="1">
      <alignment horizontal="left" vertical="center" wrapText="1" indent="1"/>
    </xf>
    <xf numFmtId="167" fontId="1" fillId="3" borderId="0" xfId="1" applyNumberFormat="1" applyFont="1" applyFill="1" applyBorder="1" applyAlignment="1" applyProtection="1">
      <alignment vertical="center" wrapText="1"/>
      <protection locked="0"/>
    </xf>
    <xf numFmtId="0" fontId="2" fillId="3" borderId="2" xfId="1" applyFont="1" applyFill="1" applyBorder="1" applyAlignment="1" applyProtection="1">
      <alignment horizontal="left" vertical="center" wrapText="1" indent="1"/>
    </xf>
    <xf numFmtId="164" fontId="2" fillId="3" borderId="2" xfId="2" applyNumberFormat="1" applyFont="1" applyFill="1" applyBorder="1" applyAlignment="1" applyProtection="1">
      <alignment vertical="center" wrapText="1"/>
    </xf>
    <xf numFmtId="0" fontId="2" fillId="3" borderId="0" xfId="1" applyFont="1" applyFill="1" applyBorder="1" applyAlignment="1" applyProtection="1">
      <alignment horizontal="left" vertical="center" wrapText="1" indent="1"/>
    </xf>
    <xf numFmtId="164" fontId="2" fillId="3" borderId="0" xfId="2" applyNumberFormat="1" applyFont="1" applyFill="1" applyBorder="1" applyAlignment="1" applyProtection="1">
      <alignment vertical="center" wrapText="1"/>
    </xf>
    <xf numFmtId="164" fontId="2" fillId="3" borderId="2" xfId="1" applyNumberFormat="1" applyFont="1" applyFill="1" applyBorder="1" applyAlignment="1" applyProtection="1">
      <alignment horizontal="right" vertical="center" wrapText="1"/>
    </xf>
    <xf numFmtId="0" fontId="2" fillId="3" borderId="3" xfId="1" applyFont="1" applyFill="1" applyBorder="1" applyAlignment="1" applyProtection="1">
      <alignment horizontal="left" vertical="center" wrapText="1" indent="1"/>
    </xf>
    <xf numFmtId="164" fontId="2" fillId="3" borderId="3" xfId="1" applyNumberFormat="1" applyFont="1" applyFill="1" applyBorder="1" applyAlignment="1" applyProtection="1">
      <alignment horizontal="right" vertical="center" wrapText="1"/>
    </xf>
  </cellXfs>
  <cellStyles count="8">
    <cellStyle name="Comma [0] 2" xfId="3" xr:uid="{D9B40F05-F549-4356-A6FC-483E5CA3A962}"/>
    <cellStyle name="Comma 2" xfId="2" xr:uid="{BAE10383-F05B-43F5-8215-520335C5E5D1}"/>
    <cellStyle name="Comma 2 2" xfId="5" xr:uid="{2BC58363-96B0-428E-B3A1-A74250E3F672}"/>
    <cellStyle name="Normal" xfId="0" builtinId="0"/>
    <cellStyle name="Normal 2" xfId="1" xr:uid="{A1806703-7402-4417-91ED-941558434471}"/>
    <cellStyle name="Normal 2 2" xfId="4" xr:uid="{6CDA3FD5-987C-481C-BA94-431E5E828335}"/>
    <cellStyle name="Normal 3" xfId="6" xr:uid="{032F39D7-FB0B-4355-9948-D14A91E3585C}"/>
    <cellStyle name="Normal 4" xfId="7" xr:uid="{F2114A43-F2CD-4290-8C0C-93E5525ABF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49517-AD1C-4448-B0FB-3DD55724B7D2}">
  <dimension ref="A1:N48"/>
  <sheetViews>
    <sheetView zoomScale="80" zoomScaleNormal="80" zoomScaleSheetLayoutView="80" workbookViewId="0">
      <pane xSplit="1" topLeftCell="B1" activePane="topRight" state="frozen"/>
      <selection pane="topRight" activeCell="B5" sqref="B5:B33"/>
    </sheetView>
  </sheetViews>
  <sheetFormatPr defaultColWidth="9.1328125" defaultRowHeight="12" customHeight="1"/>
  <cols>
    <col min="1" max="1" width="23.3984375" style="2" customWidth="1"/>
    <col min="2" max="2" width="16.59765625" style="2" customWidth="1"/>
    <col min="3" max="4" width="15.3984375" style="2" customWidth="1"/>
    <col min="5" max="5" width="16.1328125" style="2" customWidth="1"/>
    <col min="6" max="7" width="11.265625" style="2" bestFit="1" customWidth="1"/>
    <col min="8" max="10" width="9.86328125" style="2" bestFit="1" customWidth="1"/>
    <col min="11" max="11" width="9.86328125" style="2" customWidth="1"/>
    <col min="12" max="12" width="9.86328125" style="2" bestFit="1" customWidth="1"/>
    <col min="13" max="16384" width="9.1328125" style="2"/>
  </cols>
  <sheetData>
    <row r="1" spans="1:14" ht="12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2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12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26.1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4"/>
      <c r="G4" s="4"/>
      <c r="H4" s="4"/>
      <c r="I4" s="4"/>
      <c r="J4" s="4"/>
      <c r="K4" s="4"/>
      <c r="L4" s="4"/>
      <c r="M4" s="4"/>
      <c r="N4" s="4"/>
    </row>
    <row r="5" spans="1:14" ht="15" customHeight="1">
      <c r="A5" s="6" t="s">
        <v>7</v>
      </c>
      <c r="B5" s="7">
        <v>9433619</v>
      </c>
      <c r="C5" s="8"/>
      <c r="D5" s="8"/>
      <c r="E5" s="8"/>
      <c r="F5" s="9"/>
    </row>
    <row r="6" spans="1:14" ht="15" customHeight="1">
      <c r="A6" s="6" t="s">
        <v>8</v>
      </c>
      <c r="B6" s="7">
        <v>7458101</v>
      </c>
      <c r="C6" s="8"/>
      <c r="D6" s="8"/>
      <c r="E6" s="8"/>
      <c r="F6" s="9"/>
    </row>
    <row r="7" spans="1:14" ht="15" customHeight="1">
      <c r="A7" s="6" t="s">
        <v>9</v>
      </c>
      <c r="B7" s="7">
        <v>2184590</v>
      </c>
      <c r="C7" s="8"/>
      <c r="D7" s="8"/>
      <c r="E7" s="8"/>
      <c r="F7" s="9"/>
    </row>
    <row r="8" spans="1:14" ht="15" customHeight="1">
      <c r="A8" s="10" t="s">
        <v>10</v>
      </c>
      <c r="B8" s="7">
        <v>2232744</v>
      </c>
      <c r="C8" s="8"/>
      <c r="D8" s="8"/>
      <c r="E8" s="8"/>
      <c r="F8" s="9"/>
    </row>
    <row r="9" spans="1:14" ht="15" customHeight="1">
      <c r="A9" s="6" t="s">
        <v>11</v>
      </c>
      <c r="B9" s="7">
        <v>1488724</v>
      </c>
      <c r="C9" s="8"/>
      <c r="D9" s="8"/>
      <c r="E9" s="8"/>
      <c r="F9" s="9"/>
    </row>
    <row r="10" spans="1:14" ht="15" customHeight="1">
      <c r="A10" s="6" t="s">
        <v>12</v>
      </c>
      <c r="B10" s="7">
        <v>753300.83333333326</v>
      </c>
      <c r="C10" s="8"/>
      <c r="D10" s="8"/>
      <c r="E10" s="8"/>
      <c r="F10" s="9"/>
    </row>
    <row r="11" spans="1:14" ht="15" customHeight="1">
      <c r="A11" s="6" t="s">
        <v>13</v>
      </c>
      <c r="B11" s="7">
        <v>962845</v>
      </c>
      <c r="C11" s="11"/>
      <c r="D11" s="8"/>
      <c r="E11" s="8"/>
      <c r="F11" s="9"/>
    </row>
    <row r="12" spans="1:14" ht="15" customHeight="1">
      <c r="A12" s="6" t="s">
        <v>14</v>
      </c>
      <c r="B12" s="7">
        <v>430981.7</v>
      </c>
      <c r="C12" s="8"/>
      <c r="D12" s="8"/>
      <c r="E12" s="8"/>
      <c r="F12" s="9"/>
    </row>
    <row r="13" spans="1:14" ht="15" customHeight="1">
      <c r="A13" s="6" t="s">
        <v>15</v>
      </c>
      <c r="B13" s="7">
        <v>125026</v>
      </c>
      <c r="C13" s="8"/>
      <c r="D13" s="8"/>
      <c r="E13" s="8"/>
      <c r="F13" s="9"/>
    </row>
    <row r="14" spans="1:14" ht="15" customHeight="1">
      <c r="A14" s="6" t="s">
        <v>16</v>
      </c>
      <c r="B14" s="7">
        <v>156970</v>
      </c>
      <c r="C14" s="8"/>
      <c r="D14" s="8"/>
      <c r="E14" s="8"/>
      <c r="F14" s="9"/>
    </row>
    <row r="15" spans="1:14" ht="15" customHeight="1">
      <c r="A15" s="6" t="s">
        <v>17</v>
      </c>
      <c r="B15" s="7">
        <v>163107</v>
      </c>
      <c r="C15" s="8"/>
      <c r="D15" s="8"/>
      <c r="E15" s="8"/>
      <c r="F15" s="9"/>
    </row>
    <row r="16" spans="1:14" ht="15" customHeight="1">
      <c r="A16" s="10" t="s">
        <v>18</v>
      </c>
      <c r="B16" s="7">
        <v>8256</v>
      </c>
      <c r="C16" s="8"/>
      <c r="D16" s="8"/>
      <c r="E16" s="8"/>
      <c r="F16" s="9"/>
    </row>
    <row r="17" spans="1:6" ht="15" customHeight="1">
      <c r="A17" s="10" t="s">
        <v>19</v>
      </c>
      <c r="B17" s="7">
        <v>462172</v>
      </c>
      <c r="C17" s="8"/>
      <c r="D17" s="8"/>
      <c r="E17" s="8"/>
      <c r="F17" s="9"/>
    </row>
    <row r="18" spans="1:6" ht="15" customHeight="1">
      <c r="A18" s="10" t="s">
        <v>20</v>
      </c>
      <c r="B18" s="7">
        <v>44210</v>
      </c>
      <c r="C18" s="8"/>
      <c r="D18" s="8"/>
      <c r="E18" s="8"/>
      <c r="F18" s="9"/>
    </row>
    <row r="19" spans="1:6" ht="15" customHeight="1">
      <c r="A19" s="6" t="s">
        <v>21</v>
      </c>
      <c r="B19" s="7">
        <v>0</v>
      </c>
      <c r="C19" s="8"/>
      <c r="D19" s="8"/>
      <c r="E19" s="8"/>
      <c r="F19" s="9"/>
    </row>
    <row r="20" spans="1:6" ht="15" customHeight="1">
      <c r="A20" s="6" t="s">
        <v>22</v>
      </c>
      <c r="B20" s="7">
        <v>0</v>
      </c>
      <c r="C20" s="8"/>
      <c r="D20" s="8"/>
      <c r="E20" s="8"/>
      <c r="F20" s="9"/>
    </row>
    <row r="21" spans="1:6" ht="15" customHeight="1">
      <c r="A21" s="6" t="s">
        <v>23</v>
      </c>
      <c r="B21" s="7">
        <v>1461</v>
      </c>
      <c r="C21" s="8"/>
      <c r="D21" s="8"/>
      <c r="E21" s="12"/>
      <c r="F21" s="9"/>
    </row>
    <row r="22" spans="1:6" ht="15" customHeight="1">
      <c r="A22" s="6" t="s">
        <v>24</v>
      </c>
      <c r="B22" s="7">
        <v>117367</v>
      </c>
      <c r="C22" s="8"/>
      <c r="D22" s="12"/>
      <c r="E22" s="8"/>
      <c r="F22" s="9"/>
    </row>
    <row r="23" spans="1:6" ht="15" customHeight="1">
      <c r="A23" s="6" t="s">
        <v>25</v>
      </c>
      <c r="B23" s="7">
        <v>35665.199999999997</v>
      </c>
      <c r="C23" s="8"/>
      <c r="D23" s="8"/>
      <c r="E23" s="8"/>
      <c r="F23" s="9"/>
    </row>
    <row r="24" spans="1:6" ht="15" customHeight="1">
      <c r="A24" s="6" t="s">
        <v>26</v>
      </c>
      <c r="B24" s="7">
        <v>302701</v>
      </c>
      <c r="C24" s="8"/>
      <c r="D24" s="8"/>
      <c r="E24" s="8"/>
      <c r="F24" s="9"/>
    </row>
    <row r="25" spans="1:6" ht="15" customHeight="1">
      <c r="A25" s="6" t="s">
        <v>27</v>
      </c>
      <c r="B25" s="7">
        <v>621737.1333333333</v>
      </c>
      <c r="C25" s="8"/>
      <c r="D25" s="8"/>
      <c r="E25" s="8"/>
      <c r="F25" s="9"/>
    </row>
    <row r="26" spans="1:6" ht="15" customHeight="1">
      <c r="A26" s="6" t="s">
        <v>28</v>
      </c>
      <c r="B26" s="7">
        <v>261426</v>
      </c>
      <c r="C26" s="8"/>
      <c r="D26" s="8"/>
      <c r="E26" s="8"/>
      <c r="F26" s="9"/>
    </row>
    <row r="27" spans="1:6" ht="15" customHeight="1">
      <c r="A27" s="6" t="s">
        <v>29</v>
      </c>
      <c r="B27" s="7">
        <v>551548</v>
      </c>
      <c r="C27" s="8"/>
      <c r="D27" s="8"/>
      <c r="E27" s="8"/>
      <c r="F27" s="9"/>
    </row>
    <row r="28" spans="1:6" ht="15" customHeight="1">
      <c r="A28" s="6" t="s">
        <v>30</v>
      </c>
      <c r="B28" s="7">
        <v>430329</v>
      </c>
      <c r="C28" s="8"/>
      <c r="D28" s="8"/>
      <c r="E28" s="8"/>
      <c r="F28" s="9"/>
    </row>
    <row r="29" spans="1:6" ht="15" customHeight="1">
      <c r="A29" s="6" t="s">
        <v>31</v>
      </c>
      <c r="B29" s="7">
        <v>11763</v>
      </c>
      <c r="C29" s="8"/>
      <c r="D29" s="8"/>
      <c r="E29" s="8"/>
      <c r="F29" s="9"/>
    </row>
    <row r="30" spans="1:6" ht="15" customHeight="1">
      <c r="A30" s="6" t="s">
        <v>32</v>
      </c>
      <c r="B30" s="7">
        <v>20310</v>
      </c>
      <c r="C30" s="8"/>
      <c r="D30" s="8"/>
      <c r="E30" s="8"/>
      <c r="F30" s="9"/>
    </row>
    <row r="31" spans="1:6" ht="15" customHeight="1">
      <c r="A31" s="6" t="s">
        <v>33</v>
      </c>
      <c r="B31" s="7">
        <v>12243</v>
      </c>
      <c r="C31" s="8"/>
      <c r="D31" s="8"/>
      <c r="E31" s="8"/>
      <c r="F31" s="9"/>
    </row>
    <row r="32" spans="1:6" ht="15" customHeight="1">
      <c r="A32" s="6" t="s">
        <v>34</v>
      </c>
      <c r="B32" s="7">
        <v>0</v>
      </c>
      <c r="C32" s="8"/>
      <c r="D32" s="8"/>
      <c r="E32" s="8"/>
      <c r="F32" s="9"/>
    </row>
    <row r="33" spans="1:13" ht="15" customHeight="1">
      <c r="A33" s="6" t="s">
        <v>35</v>
      </c>
      <c r="B33" s="7">
        <v>25159</v>
      </c>
      <c r="C33" s="8"/>
      <c r="D33" s="8"/>
      <c r="E33" s="8"/>
      <c r="F33" s="9"/>
    </row>
    <row r="34" spans="1:13" ht="24.95" customHeight="1">
      <c r="A34" s="13" t="s">
        <v>36</v>
      </c>
      <c r="B34" s="14">
        <f>SUM(B5:B7)+SUM(B10:B21)</f>
        <v>22184639.533333331</v>
      </c>
      <c r="C34" s="14">
        <f>SUM(C5:C7)+SUM(C10:C21)</f>
        <v>0</v>
      </c>
      <c r="D34" s="14">
        <f>SUM(D5:D7)+SUM(D10:D21)</f>
        <v>0</v>
      </c>
      <c r="E34" s="14">
        <f>SUM(E5:E7)+SUM(E10:E21)</f>
        <v>0</v>
      </c>
      <c r="F34" s="9"/>
      <c r="G34" s="9"/>
    </row>
    <row r="35" spans="1:13" ht="15" customHeight="1">
      <c r="A35" s="6" t="s">
        <v>37</v>
      </c>
      <c r="B35" s="15">
        <f>B8+SUM(B22:B25)+B32</f>
        <v>3310214.333333333</v>
      </c>
      <c r="C35" s="15">
        <f>C8+SUM(C22:C25)+C32</f>
        <v>0</v>
      </c>
      <c r="D35" s="15">
        <f>D8+SUM(D22:D25)+D32</f>
        <v>0</v>
      </c>
      <c r="E35" s="15">
        <f>E8+SUM(E22:E25)+E32</f>
        <v>0</v>
      </c>
    </row>
    <row r="36" spans="1:13" ht="15" customHeight="1">
      <c r="A36" s="6" t="s">
        <v>38</v>
      </c>
      <c r="B36" s="15">
        <f>B9+SUM(B26:B31)+B33</f>
        <v>2801502</v>
      </c>
      <c r="C36" s="15">
        <f>C9+SUM(C26:C31)+C33</f>
        <v>0</v>
      </c>
      <c r="D36" s="15">
        <f>D9+SUM(D26:D31)+D33</f>
        <v>0</v>
      </c>
      <c r="E36" s="15">
        <f>E9+SUM(E26:E31)+E33</f>
        <v>0</v>
      </c>
    </row>
    <row r="37" spans="1:13" ht="24.95" customHeight="1">
      <c r="A37" s="16" t="s">
        <v>39</v>
      </c>
      <c r="B37" s="17">
        <f>SUM(B34:B36)</f>
        <v>28296355.866666663</v>
      </c>
      <c r="C37" s="17">
        <f>SUM(C34:C36)</f>
        <v>0</v>
      </c>
      <c r="D37" s="17">
        <f>SUM(D34:D36)</f>
        <v>0</v>
      </c>
      <c r="E37" s="17">
        <f>SUM(E34:E36)</f>
        <v>0</v>
      </c>
    </row>
    <row r="39" spans="1:13" ht="12" customHeight="1">
      <c r="A39" s="18" t="s">
        <v>40</v>
      </c>
    </row>
    <row r="41" spans="1:13" ht="12" customHeight="1">
      <c r="M41" s="19"/>
    </row>
    <row r="42" spans="1:13" ht="12" customHeight="1">
      <c r="M42" s="19"/>
    </row>
    <row r="43" spans="1:13" ht="12" customHeight="1">
      <c r="M43" s="19"/>
    </row>
    <row r="44" spans="1:13" ht="12" customHeight="1">
      <c r="M44" s="19"/>
    </row>
    <row r="45" spans="1:13" ht="12" customHeight="1">
      <c r="M45" s="19"/>
    </row>
    <row r="46" spans="1:13" ht="12" customHeight="1">
      <c r="M46" s="19"/>
    </row>
    <row r="47" spans="1:13" ht="12" customHeight="1">
      <c r="M47" s="19"/>
    </row>
    <row r="48" spans="1:13" ht="12" customHeight="1">
      <c r="M48" s="19"/>
    </row>
  </sheetData>
  <mergeCells count="2">
    <mergeCell ref="A1:L1"/>
    <mergeCell ref="A2:L2"/>
  </mergeCells>
  <pageMargins left="0.55118110236220474" right="0.35433070866141736" top="0.78740157480314965" bottom="0.39370078740157483" header="0.51181102362204722" footer="0.31496062992125984"/>
  <pageSetup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92CF3-984E-4929-A2E0-CCD8BB71A3C9}">
  <dimension ref="A1:O43"/>
  <sheetViews>
    <sheetView zoomScale="80" zoomScaleNormal="80" workbookViewId="0">
      <pane xSplit="1" topLeftCell="B1" activePane="topRight" state="frozen"/>
      <selection activeCell="A20" sqref="A20"/>
      <selection pane="topRight" activeCell="K9" sqref="K9:L37"/>
    </sheetView>
  </sheetViews>
  <sheetFormatPr defaultColWidth="9.1328125" defaultRowHeight="12.6" customHeight="1"/>
  <cols>
    <col min="1" max="1" width="23.3984375" style="2" customWidth="1"/>
    <col min="2" max="13" width="12.73046875" style="2" customWidth="1"/>
    <col min="14" max="14" width="9.1328125" style="2"/>
    <col min="15" max="15" width="11.265625" style="2" bestFit="1" customWidth="1"/>
    <col min="16" max="16384" width="9.1328125" style="2"/>
  </cols>
  <sheetData>
    <row r="1" spans="1:13" ht="12.6" customHeight="1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0" customFormat="1" ht="12.6" customHeight="1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4" spans="1:13" ht="12.6" customHeight="1">
      <c r="A4" s="21" t="s">
        <v>43</v>
      </c>
      <c r="B4" s="21" t="s">
        <v>44</v>
      </c>
      <c r="C4" s="22"/>
      <c r="D4" s="22"/>
      <c r="E4" s="21" t="s">
        <v>45</v>
      </c>
      <c r="F4" s="22"/>
      <c r="G4" s="22"/>
      <c r="H4" s="21" t="s">
        <v>46</v>
      </c>
      <c r="I4" s="22"/>
      <c r="J4" s="22"/>
      <c r="K4" s="21" t="s">
        <v>47</v>
      </c>
      <c r="L4" s="21"/>
      <c r="M4" s="21"/>
    </row>
    <row r="5" spans="1:13" ht="12.6" customHeight="1">
      <c r="A5" s="23"/>
      <c r="B5" s="24"/>
      <c r="C5" s="24"/>
      <c r="D5" s="24"/>
      <c r="E5" s="24"/>
      <c r="F5" s="24"/>
      <c r="G5" s="24"/>
      <c r="H5" s="24"/>
      <c r="I5" s="24"/>
      <c r="J5" s="24"/>
      <c r="K5" s="23"/>
      <c r="L5" s="23"/>
      <c r="M5" s="23"/>
    </row>
    <row r="6" spans="1:13" ht="12.6" customHeight="1">
      <c r="A6" s="23"/>
      <c r="B6" s="21" t="s">
        <v>48</v>
      </c>
      <c r="C6" s="21" t="s">
        <v>49</v>
      </c>
      <c r="D6" s="21" t="s">
        <v>50</v>
      </c>
      <c r="E6" s="21" t="s">
        <v>48</v>
      </c>
      <c r="F6" s="21" t="s">
        <v>49</v>
      </c>
      <c r="G6" s="21" t="s">
        <v>50</v>
      </c>
      <c r="H6" s="21" t="s">
        <v>48</v>
      </c>
      <c r="I6" s="21" t="s">
        <v>49</v>
      </c>
      <c r="J6" s="21" t="s">
        <v>50</v>
      </c>
      <c r="K6" s="21" t="s">
        <v>51</v>
      </c>
      <c r="L6" s="21" t="s">
        <v>52</v>
      </c>
      <c r="M6" s="21" t="s">
        <v>50</v>
      </c>
    </row>
    <row r="7" spans="1:13" ht="12.6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2.6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ht="13.5" customHeight="1">
      <c r="A9" s="6" t="s">
        <v>7</v>
      </c>
      <c r="B9" s="26">
        <v>1969787</v>
      </c>
      <c r="C9" s="26">
        <v>1946706</v>
      </c>
      <c r="D9" s="27">
        <f>SUM(B9:C9)</f>
        <v>3916493</v>
      </c>
      <c r="E9" s="26">
        <v>3720077</v>
      </c>
      <c r="F9" s="26">
        <v>3771554</v>
      </c>
      <c r="G9" s="27">
        <f>SUM(E9:F9)</f>
        <v>7491631</v>
      </c>
      <c r="H9" s="28">
        <f t="shared" ref="H9:I37" si="0">SUM(B9,E9)</f>
        <v>5689864</v>
      </c>
      <c r="I9" s="29">
        <f t="shared" si="0"/>
        <v>5718260</v>
      </c>
      <c r="J9" s="28">
        <f>SUM(H9:I9)</f>
        <v>11408124</v>
      </c>
      <c r="K9" s="26">
        <v>0</v>
      </c>
      <c r="L9" s="26">
        <v>42994</v>
      </c>
      <c r="M9" s="27">
        <f>SUM(K9:L9)</f>
        <v>42994</v>
      </c>
    </row>
    <row r="10" spans="1:13" ht="13.5" customHeight="1">
      <c r="A10" s="6" t="s">
        <v>8</v>
      </c>
      <c r="B10" s="26">
        <v>1741523</v>
      </c>
      <c r="C10" s="26">
        <v>1707224</v>
      </c>
      <c r="D10" s="27">
        <f t="shared" ref="D10:D37" si="1">SUM(B10:C10)</f>
        <v>3448747</v>
      </c>
      <c r="E10" s="26">
        <v>2419699</v>
      </c>
      <c r="F10" s="26">
        <v>2453605</v>
      </c>
      <c r="G10" s="27">
        <f t="shared" ref="G10:G37" si="2">SUM(E10:F10)</f>
        <v>4873304</v>
      </c>
      <c r="H10" s="28">
        <f t="shared" si="0"/>
        <v>4161222</v>
      </c>
      <c r="I10" s="29">
        <f t="shared" si="0"/>
        <v>4160829</v>
      </c>
      <c r="J10" s="28">
        <f t="shared" ref="J10:J37" si="3">SUM(H10:I10)</f>
        <v>8322051</v>
      </c>
      <c r="K10" s="26">
        <v>0</v>
      </c>
      <c r="L10" s="26">
        <v>155</v>
      </c>
      <c r="M10" s="27">
        <f t="shared" ref="M10:M37" si="4">SUM(K10:L10)</f>
        <v>155</v>
      </c>
    </row>
    <row r="11" spans="1:13" ht="13.5" customHeight="1">
      <c r="A11" s="6" t="s">
        <v>9</v>
      </c>
      <c r="B11" s="26">
        <v>533782</v>
      </c>
      <c r="C11" s="26">
        <v>531986</v>
      </c>
      <c r="D11" s="27">
        <f t="shared" si="1"/>
        <v>1065768</v>
      </c>
      <c r="E11" s="26">
        <v>591390</v>
      </c>
      <c r="F11" s="26">
        <v>598327</v>
      </c>
      <c r="G11" s="27">
        <f t="shared" si="2"/>
        <v>1189717</v>
      </c>
      <c r="H11" s="28">
        <f t="shared" si="0"/>
        <v>1125172</v>
      </c>
      <c r="I11" s="29">
        <f t="shared" si="0"/>
        <v>1130313</v>
      </c>
      <c r="J11" s="28">
        <f t="shared" si="3"/>
        <v>2255485</v>
      </c>
      <c r="K11" s="26">
        <v>263</v>
      </c>
      <c r="L11" s="26">
        <v>4342</v>
      </c>
      <c r="M11" s="27">
        <f t="shared" si="4"/>
        <v>4605</v>
      </c>
    </row>
    <row r="12" spans="1:13" ht="13.5" customHeight="1">
      <c r="A12" s="6" t="s">
        <v>10</v>
      </c>
      <c r="B12" s="26">
        <v>657892</v>
      </c>
      <c r="C12" s="26">
        <v>628719</v>
      </c>
      <c r="D12" s="27">
        <f t="shared" si="1"/>
        <v>1286611</v>
      </c>
      <c r="E12" s="26">
        <v>281599</v>
      </c>
      <c r="F12" s="26">
        <v>303704</v>
      </c>
      <c r="G12" s="27">
        <f t="shared" si="2"/>
        <v>585303</v>
      </c>
      <c r="H12" s="28">
        <f t="shared" si="0"/>
        <v>939491</v>
      </c>
      <c r="I12" s="29">
        <f t="shared" si="0"/>
        <v>932423</v>
      </c>
      <c r="J12" s="28">
        <f t="shared" si="3"/>
        <v>1871914</v>
      </c>
      <c r="K12" s="26">
        <v>296</v>
      </c>
      <c r="L12" s="26">
        <v>0</v>
      </c>
      <c r="M12" s="27">
        <f t="shared" si="4"/>
        <v>296</v>
      </c>
    </row>
    <row r="13" spans="1:13" ht="13.5" customHeight="1">
      <c r="A13" s="6" t="s">
        <v>11</v>
      </c>
      <c r="B13" s="26">
        <v>479118</v>
      </c>
      <c r="C13" s="26">
        <v>469505</v>
      </c>
      <c r="D13" s="27">
        <f t="shared" si="1"/>
        <v>948623</v>
      </c>
      <c r="E13" s="26">
        <v>82357</v>
      </c>
      <c r="F13" s="26">
        <v>82482</v>
      </c>
      <c r="G13" s="27">
        <f t="shared" si="2"/>
        <v>164839</v>
      </c>
      <c r="H13" s="28">
        <f t="shared" si="0"/>
        <v>561475</v>
      </c>
      <c r="I13" s="29">
        <f t="shared" si="0"/>
        <v>551987</v>
      </c>
      <c r="J13" s="28">
        <f t="shared" si="3"/>
        <v>1113462</v>
      </c>
      <c r="K13" s="26">
        <v>0</v>
      </c>
      <c r="L13" s="26">
        <v>0</v>
      </c>
      <c r="M13" s="27">
        <f t="shared" si="4"/>
        <v>0</v>
      </c>
    </row>
    <row r="14" spans="1:13" ht="13.5" customHeight="1">
      <c r="A14" s="6" t="s">
        <v>12</v>
      </c>
      <c r="B14" s="26">
        <v>217308.33333333331</v>
      </c>
      <c r="C14" s="26">
        <v>228117.5</v>
      </c>
      <c r="D14" s="27">
        <f t="shared" si="1"/>
        <v>445425.83333333331</v>
      </c>
      <c r="E14" s="26">
        <v>45317.333333333328</v>
      </c>
      <c r="F14" s="26">
        <v>52952.5</v>
      </c>
      <c r="G14" s="27">
        <f t="shared" si="2"/>
        <v>98269.833333333328</v>
      </c>
      <c r="H14" s="28">
        <f t="shared" si="0"/>
        <v>262625.66666666663</v>
      </c>
      <c r="I14" s="29">
        <f t="shared" si="0"/>
        <v>281070</v>
      </c>
      <c r="J14" s="28">
        <f t="shared" si="3"/>
        <v>543695.66666666663</v>
      </c>
      <c r="K14" s="26">
        <v>0</v>
      </c>
      <c r="L14" s="26">
        <v>113</v>
      </c>
      <c r="M14" s="27">
        <f t="shared" si="4"/>
        <v>113</v>
      </c>
    </row>
    <row r="15" spans="1:13" ht="13.5" customHeight="1">
      <c r="A15" s="6" t="s">
        <v>13</v>
      </c>
      <c r="B15" s="26">
        <v>293412</v>
      </c>
      <c r="C15" s="26">
        <v>310434</v>
      </c>
      <c r="D15" s="27">
        <f t="shared" si="1"/>
        <v>603846</v>
      </c>
      <c r="E15" s="26">
        <v>85564</v>
      </c>
      <c r="F15" s="26">
        <v>90118</v>
      </c>
      <c r="G15" s="27">
        <f t="shared" si="2"/>
        <v>175682</v>
      </c>
      <c r="H15" s="28">
        <f t="shared" si="0"/>
        <v>378976</v>
      </c>
      <c r="I15" s="29">
        <f t="shared" si="0"/>
        <v>400552</v>
      </c>
      <c r="J15" s="28">
        <f t="shared" si="3"/>
        <v>779528</v>
      </c>
      <c r="K15" s="26">
        <v>0</v>
      </c>
      <c r="L15" s="26">
        <v>0</v>
      </c>
      <c r="M15" s="27">
        <f t="shared" si="4"/>
        <v>0</v>
      </c>
    </row>
    <row r="16" spans="1:13" ht="13.5" customHeight="1">
      <c r="A16" s="6" t="s">
        <v>14</v>
      </c>
      <c r="B16" s="26">
        <v>143691</v>
      </c>
      <c r="C16" s="26">
        <v>140196</v>
      </c>
      <c r="D16" s="27">
        <f t="shared" si="1"/>
        <v>283887</v>
      </c>
      <c r="E16" s="26">
        <v>1545</v>
      </c>
      <c r="F16" s="26">
        <v>1636</v>
      </c>
      <c r="G16" s="27">
        <f t="shared" si="2"/>
        <v>3181</v>
      </c>
      <c r="H16" s="28">
        <f t="shared" si="0"/>
        <v>145236</v>
      </c>
      <c r="I16" s="29">
        <f t="shared" si="0"/>
        <v>141832</v>
      </c>
      <c r="J16" s="28">
        <f t="shared" si="3"/>
        <v>287068</v>
      </c>
      <c r="K16" s="26">
        <v>0</v>
      </c>
      <c r="L16" s="26">
        <v>0</v>
      </c>
      <c r="M16" s="27">
        <f t="shared" si="4"/>
        <v>0</v>
      </c>
    </row>
    <row r="17" spans="1:13" ht="13.5" customHeight="1">
      <c r="A17" s="6" t="s">
        <v>15</v>
      </c>
      <c r="B17" s="26">
        <v>27676</v>
      </c>
      <c r="C17" s="26">
        <v>29388</v>
      </c>
      <c r="D17" s="27">
        <f t="shared" si="1"/>
        <v>57064</v>
      </c>
      <c r="E17" s="26">
        <v>40742</v>
      </c>
      <c r="F17" s="26">
        <v>44514</v>
      </c>
      <c r="G17" s="27">
        <f t="shared" si="2"/>
        <v>85256</v>
      </c>
      <c r="H17" s="28">
        <f t="shared" si="0"/>
        <v>68418</v>
      </c>
      <c r="I17" s="29">
        <f t="shared" si="0"/>
        <v>73902</v>
      </c>
      <c r="J17" s="28">
        <f t="shared" si="3"/>
        <v>142320</v>
      </c>
      <c r="K17" s="26">
        <v>0</v>
      </c>
      <c r="L17" s="26">
        <v>0</v>
      </c>
      <c r="M17" s="27">
        <f t="shared" si="4"/>
        <v>0</v>
      </c>
    </row>
    <row r="18" spans="1:13" ht="13.5" customHeight="1">
      <c r="A18" s="6" t="s">
        <v>16</v>
      </c>
      <c r="B18" s="26">
        <v>54122</v>
      </c>
      <c r="C18" s="26">
        <v>54852</v>
      </c>
      <c r="D18" s="27">
        <f t="shared" si="1"/>
        <v>108974</v>
      </c>
      <c r="E18" s="26">
        <v>0</v>
      </c>
      <c r="F18" s="26">
        <v>0</v>
      </c>
      <c r="G18" s="27">
        <f t="shared" si="2"/>
        <v>0</v>
      </c>
      <c r="H18" s="28">
        <f t="shared" si="0"/>
        <v>54122</v>
      </c>
      <c r="I18" s="29">
        <f t="shared" si="0"/>
        <v>54852</v>
      </c>
      <c r="J18" s="28">
        <f t="shared" si="3"/>
        <v>108974</v>
      </c>
      <c r="K18" s="26">
        <v>0</v>
      </c>
      <c r="L18" s="26">
        <v>0</v>
      </c>
      <c r="M18" s="27">
        <f t="shared" si="4"/>
        <v>0</v>
      </c>
    </row>
    <row r="19" spans="1:13" ht="13.5" customHeight="1">
      <c r="A19" s="6" t="s">
        <v>17</v>
      </c>
      <c r="B19" s="26">
        <v>54269</v>
      </c>
      <c r="C19" s="26">
        <v>54623</v>
      </c>
      <c r="D19" s="27">
        <f t="shared" si="1"/>
        <v>108892</v>
      </c>
      <c r="E19" s="26">
        <v>0</v>
      </c>
      <c r="F19" s="26">
        <v>0</v>
      </c>
      <c r="G19" s="27">
        <f t="shared" si="2"/>
        <v>0</v>
      </c>
      <c r="H19" s="28">
        <f t="shared" si="0"/>
        <v>54269</v>
      </c>
      <c r="I19" s="29">
        <f t="shared" si="0"/>
        <v>54623</v>
      </c>
      <c r="J19" s="28">
        <f t="shared" si="3"/>
        <v>108892</v>
      </c>
      <c r="K19" s="26">
        <v>0</v>
      </c>
      <c r="L19" s="26">
        <v>0</v>
      </c>
      <c r="M19" s="27">
        <f t="shared" si="4"/>
        <v>0</v>
      </c>
    </row>
    <row r="20" spans="1:13" ht="13.5" customHeight="1">
      <c r="A20" s="10" t="s">
        <v>18</v>
      </c>
      <c r="B20" s="26">
        <v>1097</v>
      </c>
      <c r="C20" s="26">
        <v>1406</v>
      </c>
      <c r="D20" s="27">
        <f t="shared" si="1"/>
        <v>2503</v>
      </c>
      <c r="E20" s="26">
        <v>3830</v>
      </c>
      <c r="F20" s="26">
        <v>4426</v>
      </c>
      <c r="G20" s="27">
        <f t="shared" si="2"/>
        <v>8256</v>
      </c>
      <c r="H20" s="28">
        <f t="shared" si="0"/>
        <v>4927</v>
      </c>
      <c r="I20" s="29">
        <f t="shared" si="0"/>
        <v>5832</v>
      </c>
      <c r="J20" s="28">
        <f t="shared" si="3"/>
        <v>10759</v>
      </c>
      <c r="K20" s="26">
        <v>0</v>
      </c>
      <c r="L20" s="26">
        <v>0</v>
      </c>
      <c r="M20" s="27">
        <f t="shared" si="4"/>
        <v>0</v>
      </c>
    </row>
    <row r="21" spans="1:13" ht="13.5" customHeight="1">
      <c r="A21" s="10" t="s">
        <v>19</v>
      </c>
      <c r="B21" s="26">
        <v>114037</v>
      </c>
      <c r="C21" s="26">
        <v>121571</v>
      </c>
      <c r="D21" s="27">
        <f t="shared" si="1"/>
        <v>235608</v>
      </c>
      <c r="E21" s="26">
        <v>78500</v>
      </c>
      <c r="F21" s="26">
        <v>90119</v>
      </c>
      <c r="G21" s="27">
        <f t="shared" si="2"/>
        <v>168619</v>
      </c>
      <c r="H21" s="28">
        <f t="shared" si="0"/>
        <v>192537</v>
      </c>
      <c r="I21" s="29">
        <f t="shared" si="0"/>
        <v>211690</v>
      </c>
      <c r="J21" s="28">
        <f t="shared" si="3"/>
        <v>404227</v>
      </c>
      <c r="K21" s="26">
        <v>0</v>
      </c>
      <c r="L21" s="26">
        <v>0</v>
      </c>
      <c r="M21" s="27">
        <f t="shared" si="4"/>
        <v>0</v>
      </c>
    </row>
    <row r="22" spans="1:13" ht="13.5" customHeight="1">
      <c r="A22" s="10" t="s">
        <v>20</v>
      </c>
      <c r="B22" s="26">
        <v>13404</v>
      </c>
      <c r="C22" s="26">
        <v>13351</v>
      </c>
      <c r="D22" s="27">
        <f t="shared" si="1"/>
        <v>26755</v>
      </c>
      <c r="E22" s="26">
        <v>3484</v>
      </c>
      <c r="F22" s="26">
        <v>3593</v>
      </c>
      <c r="G22" s="27">
        <f t="shared" si="2"/>
        <v>7077</v>
      </c>
      <c r="H22" s="28">
        <f t="shared" si="0"/>
        <v>16888</v>
      </c>
      <c r="I22" s="29">
        <f t="shared" si="0"/>
        <v>16944</v>
      </c>
      <c r="J22" s="28">
        <f t="shared" si="3"/>
        <v>33832</v>
      </c>
      <c r="K22" s="26">
        <v>0</v>
      </c>
      <c r="L22" s="26">
        <v>0</v>
      </c>
      <c r="M22" s="27">
        <f t="shared" si="4"/>
        <v>0</v>
      </c>
    </row>
    <row r="23" spans="1:13" ht="13.5" customHeight="1">
      <c r="A23" s="6" t="s">
        <v>21</v>
      </c>
      <c r="B23" s="26">
        <v>0</v>
      </c>
      <c r="C23" s="26">
        <v>0</v>
      </c>
      <c r="D23" s="27">
        <f t="shared" si="1"/>
        <v>0</v>
      </c>
      <c r="E23" s="26">
        <v>0</v>
      </c>
      <c r="F23" s="26">
        <v>0</v>
      </c>
      <c r="G23" s="27">
        <f t="shared" si="2"/>
        <v>0</v>
      </c>
      <c r="H23" s="28">
        <f t="shared" si="0"/>
        <v>0</v>
      </c>
      <c r="I23" s="29">
        <f t="shared" si="0"/>
        <v>0</v>
      </c>
      <c r="J23" s="28">
        <f t="shared" si="3"/>
        <v>0</v>
      </c>
      <c r="K23" s="26">
        <v>0</v>
      </c>
      <c r="L23" s="26">
        <v>0</v>
      </c>
      <c r="M23" s="27">
        <f t="shared" si="4"/>
        <v>0</v>
      </c>
    </row>
    <row r="24" spans="1:13" ht="13.5" customHeight="1">
      <c r="A24" s="6" t="s">
        <v>22</v>
      </c>
      <c r="B24" s="26">
        <v>0</v>
      </c>
      <c r="C24" s="26">
        <v>0</v>
      </c>
      <c r="D24" s="27">
        <f t="shared" si="1"/>
        <v>0</v>
      </c>
      <c r="E24" s="26">
        <v>0</v>
      </c>
      <c r="F24" s="26">
        <v>0</v>
      </c>
      <c r="G24" s="27">
        <f t="shared" si="2"/>
        <v>0</v>
      </c>
      <c r="H24" s="28">
        <f t="shared" si="0"/>
        <v>0</v>
      </c>
      <c r="I24" s="29">
        <f t="shared" si="0"/>
        <v>0</v>
      </c>
      <c r="J24" s="28">
        <f t="shared" si="3"/>
        <v>0</v>
      </c>
      <c r="K24" s="26">
        <v>0</v>
      </c>
      <c r="L24" s="26">
        <v>0</v>
      </c>
      <c r="M24" s="27">
        <f t="shared" si="4"/>
        <v>0</v>
      </c>
    </row>
    <row r="25" spans="1:13" ht="13.5" customHeight="1">
      <c r="A25" s="6" t="s">
        <v>23</v>
      </c>
      <c r="B25" s="26">
        <v>493</v>
      </c>
      <c r="C25" s="26">
        <v>467</v>
      </c>
      <c r="D25" s="27">
        <f t="shared" si="1"/>
        <v>960</v>
      </c>
      <c r="E25" s="26">
        <v>0</v>
      </c>
      <c r="F25" s="26">
        <v>0</v>
      </c>
      <c r="G25" s="27">
        <f t="shared" si="2"/>
        <v>0</v>
      </c>
      <c r="H25" s="28">
        <f t="shared" si="0"/>
        <v>493</v>
      </c>
      <c r="I25" s="29">
        <f t="shared" si="0"/>
        <v>467</v>
      </c>
      <c r="J25" s="28">
        <f t="shared" si="3"/>
        <v>960</v>
      </c>
      <c r="K25" s="26">
        <v>0</v>
      </c>
      <c r="L25" s="26">
        <v>0</v>
      </c>
      <c r="M25" s="27">
        <f t="shared" si="4"/>
        <v>0</v>
      </c>
    </row>
    <row r="26" spans="1:13" ht="13.5" customHeight="1">
      <c r="A26" s="6" t="s">
        <v>24</v>
      </c>
      <c r="B26" s="26">
        <v>39412</v>
      </c>
      <c r="C26" s="26">
        <v>38823</v>
      </c>
      <c r="D26" s="27">
        <f t="shared" si="1"/>
        <v>78235</v>
      </c>
      <c r="E26" s="26">
        <v>0</v>
      </c>
      <c r="F26" s="26">
        <v>0</v>
      </c>
      <c r="G26" s="27">
        <f t="shared" si="2"/>
        <v>0</v>
      </c>
      <c r="H26" s="28">
        <f t="shared" si="0"/>
        <v>39412</v>
      </c>
      <c r="I26" s="29">
        <f t="shared" si="0"/>
        <v>38823</v>
      </c>
      <c r="J26" s="28">
        <f t="shared" si="3"/>
        <v>78235</v>
      </c>
      <c r="K26" s="26">
        <v>0</v>
      </c>
      <c r="L26" s="26">
        <v>0</v>
      </c>
      <c r="M26" s="27">
        <f t="shared" si="4"/>
        <v>0</v>
      </c>
    </row>
    <row r="27" spans="1:13" ht="13.5" customHeight="1">
      <c r="A27" s="6" t="s">
        <v>25</v>
      </c>
      <c r="B27" s="26">
        <v>11771</v>
      </c>
      <c r="C27" s="26">
        <v>12442</v>
      </c>
      <c r="D27" s="27">
        <f t="shared" si="1"/>
        <v>24213</v>
      </c>
      <c r="E27" s="26">
        <v>0</v>
      </c>
      <c r="F27" s="26">
        <v>0</v>
      </c>
      <c r="G27" s="27">
        <f t="shared" si="2"/>
        <v>0</v>
      </c>
      <c r="H27" s="28">
        <f t="shared" si="0"/>
        <v>11771</v>
      </c>
      <c r="I27" s="29">
        <f t="shared" si="0"/>
        <v>12442</v>
      </c>
      <c r="J27" s="28">
        <f t="shared" si="3"/>
        <v>24213</v>
      </c>
      <c r="K27" s="26">
        <v>0</v>
      </c>
      <c r="L27" s="26">
        <v>0</v>
      </c>
      <c r="M27" s="27">
        <f t="shared" si="4"/>
        <v>0</v>
      </c>
    </row>
    <row r="28" spans="1:13" ht="13.5" customHeight="1">
      <c r="A28" s="6" t="s">
        <v>26</v>
      </c>
      <c r="B28" s="26">
        <v>106289</v>
      </c>
      <c r="C28" s="26">
        <v>97009</v>
      </c>
      <c r="D28" s="27">
        <f t="shared" si="1"/>
        <v>203298</v>
      </c>
      <c r="E28" s="26">
        <v>0</v>
      </c>
      <c r="F28" s="26">
        <v>0</v>
      </c>
      <c r="G28" s="27">
        <f t="shared" si="2"/>
        <v>0</v>
      </c>
      <c r="H28" s="28">
        <f t="shared" si="0"/>
        <v>106289</v>
      </c>
      <c r="I28" s="29">
        <f t="shared" si="0"/>
        <v>97009</v>
      </c>
      <c r="J28" s="28">
        <f t="shared" si="3"/>
        <v>203298</v>
      </c>
      <c r="K28" s="26">
        <v>0</v>
      </c>
      <c r="L28" s="26">
        <v>0</v>
      </c>
      <c r="M28" s="27">
        <f t="shared" si="4"/>
        <v>0</v>
      </c>
    </row>
    <row r="29" spans="1:13" ht="13.5" customHeight="1">
      <c r="A29" s="6" t="s">
        <v>27</v>
      </c>
      <c r="B29" s="26">
        <v>211129</v>
      </c>
      <c r="C29" s="26">
        <v>195440</v>
      </c>
      <c r="D29" s="27">
        <f t="shared" si="1"/>
        <v>406569</v>
      </c>
      <c r="E29" s="26">
        <v>21248</v>
      </c>
      <c r="F29" s="26">
        <v>21916</v>
      </c>
      <c r="G29" s="27">
        <f t="shared" si="2"/>
        <v>43164</v>
      </c>
      <c r="H29" s="28">
        <f t="shared" si="0"/>
        <v>232377</v>
      </c>
      <c r="I29" s="29">
        <f t="shared" si="0"/>
        <v>217356</v>
      </c>
      <c r="J29" s="28">
        <f t="shared" si="3"/>
        <v>449733</v>
      </c>
      <c r="K29" s="26">
        <v>0</v>
      </c>
      <c r="L29" s="26">
        <v>0</v>
      </c>
      <c r="M29" s="27">
        <f t="shared" si="4"/>
        <v>0</v>
      </c>
    </row>
    <row r="30" spans="1:13" ht="13.5" customHeight="1">
      <c r="A30" s="6" t="s">
        <v>28</v>
      </c>
      <c r="B30" s="26">
        <v>87888</v>
      </c>
      <c r="C30" s="26">
        <v>88746</v>
      </c>
      <c r="D30" s="27">
        <f t="shared" si="1"/>
        <v>176634</v>
      </c>
      <c r="E30" s="26">
        <v>0</v>
      </c>
      <c r="F30" s="26">
        <v>0</v>
      </c>
      <c r="G30" s="27">
        <f t="shared" si="2"/>
        <v>0</v>
      </c>
      <c r="H30" s="28">
        <f t="shared" si="0"/>
        <v>87888</v>
      </c>
      <c r="I30" s="29">
        <f t="shared" si="0"/>
        <v>88746</v>
      </c>
      <c r="J30" s="28">
        <f t="shared" si="3"/>
        <v>176634</v>
      </c>
      <c r="K30" s="26">
        <v>52</v>
      </c>
      <c r="L30" s="26">
        <v>0</v>
      </c>
      <c r="M30" s="27">
        <f t="shared" si="4"/>
        <v>52</v>
      </c>
    </row>
    <row r="31" spans="1:13" ht="13.5" customHeight="1">
      <c r="A31" s="6" t="s">
        <v>29</v>
      </c>
      <c r="B31" s="26">
        <v>185393</v>
      </c>
      <c r="C31" s="26">
        <v>187126</v>
      </c>
      <c r="D31" s="27">
        <f t="shared" si="1"/>
        <v>372519</v>
      </c>
      <c r="E31" s="26">
        <v>5575</v>
      </c>
      <c r="F31" s="26">
        <v>5686</v>
      </c>
      <c r="G31" s="27">
        <f t="shared" si="2"/>
        <v>11261</v>
      </c>
      <c r="H31" s="28">
        <f t="shared" si="0"/>
        <v>190968</v>
      </c>
      <c r="I31" s="29">
        <f t="shared" si="0"/>
        <v>192812</v>
      </c>
      <c r="J31" s="28">
        <f t="shared" si="3"/>
        <v>383780</v>
      </c>
      <c r="K31" s="26">
        <v>30</v>
      </c>
      <c r="L31" s="26">
        <v>0</v>
      </c>
      <c r="M31" s="27">
        <f t="shared" si="4"/>
        <v>30</v>
      </c>
    </row>
    <row r="32" spans="1:13" ht="13.5" customHeight="1">
      <c r="A32" s="6" t="s">
        <v>30</v>
      </c>
      <c r="B32" s="26">
        <v>147566</v>
      </c>
      <c r="C32" s="26">
        <v>143502</v>
      </c>
      <c r="D32" s="27">
        <f t="shared" si="1"/>
        <v>291068</v>
      </c>
      <c r="E32" s="26">
        <v>4094</v>
      </c>
      <c r="F32" s="26">
        <v>4314</v>
      </c>
      <c r="G32" s="27">
        <f t="shared" si="2"/>
        <v>8408</v>
      </c>
      <c r="H32" s="28">
        <f t="shared" si="0"/>
        <v>151660</v>
      </c>
      <c r="I32" s="29">
        <f t="shared" si="0"/>
        <v>147816</v>
      </c>
      <c r="J32" s="28">
        <f t="shared" si="3"/>
        <v>299476</v>
      </c>
      <c r="K32" s="26">
        <v>3</v>
      </c>
      <c r="L32" s="26">
        <v>0</v>
      </c>
      <c r="M32" s="27">
        <f t="shared" si="4"/>
        <v>3</v>
      </c>
    </row>
    <row r="33" spans="1:15" ht="13.5" customHeight="1">
      <c r="A33" s="6" t="s">
        <v>31</v>
      </c>
      <c r="B33" s="26">
        <v>4476</v>
      </c>
      <c r="C33" s="26">
        <v>4355</v>
      </c>
      <c r="D33" s="27">
        <f t="shared" si="1"/>
        <v>8831</v>
      </c>
      <c r="E33" s="26">
        <v>0</v>
      </c>
      <c r="F33" s="26">
        <v>0</v>
      </c>
      <c r="G33" s="27">
        <f t="shared" si="2"/>
        <v>0</v>
      </c>
      <c r="H33" s="28">
        <f t="shared" si="0"/>
        <v>4476</v>
      </c>
      <c r="I33" s="29">
        <f t="shared" si="0"/>
        <v>4355</v>
      </c>
      <c r="J33" s="28">
        <f t="shared" si="3"/>
        <v>8831</v>
      </c>
      <c r="K33" s="26">
        <v>0</v>
      </c>
      <c r="L33" s="26">
        <v>0</v>
      </c>
      <c r="M33" s="27">
        <f t="shared" si="4"/>
        <v>0</v>
      </c>
    </row>
    <row r="34" spans="1:15" ht="13.5" customHeight="1">
      <c r="A34" s="6" t="s">
        <v>32</v>
      </c>
      <c r="B34" s="26">
        <v>7001</v>
      </c>
      <c r="C34" s="26">
        <v>6797</v>
      </c>
      <c r="D34" s="27">
        <f t="shared" si="1"/>
        <v>13798</v>
      </c>
      <c r="E34" s="26">
        <v>0</v>
      </c>
      <c r="F34" s="26">
        <v>0</v>
      </c>
      <c r="G34" s="27">
        <f t="shared" si="2"/>
        <v>0</v>
      </c>
      <c r="H34" s="28">
        <f t="shared" si="0"/>
        <v>7001</v>
      </c>
      <c r="I34" s="29">
        <f t="shared" si="0"/>
        <v>6797</v>
      </c>
      <c r="J34" s="28">
        <f t="shared" si="3"/>
        <v>13798</v>
      </c>
      <c r="K34" s="26">
        <v>0</v>
      </c>
      <c r="L34" s="26">
        <v>0</v>
      </c>
      <c r="M34" s="27">
        <f t="shared" si="4"/>
        <v>0</v>
      </c>
    </row>
    <row r="35" spans="1:15" ht="13.5" customHeight="1">
      <c r="A35" s="6" t="s">
        <v>33</v>
      </c>
      <c r="B35" s="26">
        <v>3968</v>
      </c>
      <c r="C35" s="26">
        <v>4178</v>
      </c>
      <c r="D35" s="27">
        <f t="shared" si="1"/>
        <v>8146</v>
      </c>
      <c r="E35" s="26">
        <v>0</v>
      </c>
      <c r="F35" s="26">
        <v>0</v>
      </c>
      <c r="G35" s="27">
        <f t="shared" si="2"/>
        <v>0</v>
      </c>
      <c r="H35" s="28">
        <f t="shared" si="0"/>
        <v>3968</v>
      </c>
      <c r="I35" s="29">
        <f t="shared" si="0"/>
        <v>4178</v>
      </c>
      <c r="J35" s="28">
        <f t="shared" si="3"/>
        <v>8146</v>
      </c>
      <c r="K35" s="26">
        <v>0</v>
      </c>
      <c r="L35" s="26">
        <v>0</v>
      </c>
      <c r="M35" s="27">
        <f t="shared" si="4"/>
        <v>0</v>
      </c>
    </row>
    <row r="36" spans="1:15" ht="13.5" customHeight="1">
      <c r="A36" s="6" t="s">
        <v>34</v>
      </c>
      <c r="B36" s="26">
        <v>0</v>
      </c>
      <c r="C36" s="26">
        <v>0</v>
      </c>
      <c r="D36" s="27">
        <f t="shared" si="1"/>
        <v>0</v>
      </c>
      <c r="E36" s="26">
        <v>0</v>
      </c>
      <c r="F36" s="26">
        <v>0</v>
      </c>
      <c r="G36" s="27">
        <f t="shared" si="2"/>
        <v>0</v>
      </c>
      <c r="H36" s="28">
        <f t="shared" si="0"/>
        <v>0</v>
      </c>
      <c r="I36" s="29">
        <f t="shared" si="0"/>
        <v>0</v>
      </c>
      <c r="J36" s="28">
        <f t="shared" si="3"/>
        <v>0</v>
      </c>
      <c r="K36" s="26">
        <v>0</v>
      </c>
      <c r="L36" s="26">
        <v>0</v>
      </c>
      <c r="M36" s="27">
        <f t="shared" si="4"/>
        <v>0</v>
      </c>
    </row>
    <row r="37" spans="1:15" ht="12.75" customHeight="1">
      <c r="A37" s="6" t="s">
        <v>35</v>
      </c>
      <c r="B37" s="26">
        <v>8251</v>
      </c>
      <c r="C37" s="26">
        <v>8501</v>
      </c>
      <c r="D37" s="27">
        <f t="shared" si="1"/>
        <v>16752</v>
      </c>
      <c r="E37" s="26">
        <v>0</v>
      </c>
      <c r="F37" s="26">
        <v>0</v>
      </c>
      <c r="G37" s="27">
        <f t="shared" si="2"/>
        <v>0</v>
      </c>
      <c r="H37" s="28">
        <f t="shared" si="0"/>
        <v>8251</v>
      </c>
      <c r="I37" s="29">
        <f t="shared" si="0"/>
        <v>8501</v>
      </c>
      <c r="J37" s="28">
        <f t="shared" si="3"/>
        <v>16752</v>
      </c>
      <c r="K37" s="26">
        <v>1459</v>
      </c>
      <c r="L37" s="26">
        <v>0</v>
      </c>
      <c r="M37" s="27">
        <f t="shared" si="4"/>
        <v>1459</v>
      </c>
    </row>
    <row r="38" spans="1:15" ht="24.95" customHeight="1">
      <c r="A38" s="13" t="s">
        <v>53</v>
      </c>
      <c r="B38" s="30">
        <f t="shared" ref="B38:M38" si="5">SUM(B9:B11)+SUM(B14:B25)</f>
        <v>5164601.333333333</v>
      </c>
      <c r="C38" s="30">
        <f t="shared" si="5"/>
        <v>5140321.5</v>
      </c>
      <c r="D38" s="30">
        <f t="shared" si="5"/>
        <v>10304922.833333334</v>
      </c>
      <c r="E38" s="30">
        <f t="shared" si="5"/>
        <v>6990148.333333333</v>
      </c>
      <c r="F38" s="30">
        <f t="shared" si="5"/>
        <v>7110844.5</v>
      </c>
      <c r="G38" s="30">
        <f t="shared" si="5"/>
        <v>14100992.833333334</v>
      </c>
      <c r="H38" s="30">
        <f t="shared" si="5"/>
        <v>12154749.666666666</v>
      </c>
      <c r="I38" s="30">
        <f t="shared" si="5"/>
        <v>12251166</v>
      </c>
      <c r="J38" s="30">
        <f t="shared" si="5"/>
        <v>24405915.666666668</v>
      </c>
      <c r="K38" s="30">
        <f t="shared" si="5"/>
        <v>263</v>
      </c>
      <c r="L38" s="30">
        <f t="shared" si="5"/>
        <v>47604</v>
      </c>
      <c r="M38" s="30">
        <f t="shared" si="5"/>
        <v>47867</v>
      </c>
      <c r="O38" s="9"/>
    </row>
    <row r="39" spans="1:15" ht="13.5" customHeight="1">
      <c r="A39" s="6" t="s">
        <v>37</v>
      </c>
      <c r="B39" s="31">
        <f>SUM(B12,B26:B29,B36)</f>
        <v>1026493</v>
      </c>
      <c r="C39" s="31">
        <f t="shared" ref="C39:M39" si="6">SUM(C12,C26:C29,C36)</f>
        <v>972433</v>
      </c>
      <c r="D39" s="31">
        <f t="shared" si="6"/>
        <v>1998926</v>
      </c>
      <c r="E39" s="31">
        <f t="shared" si="6"/>
        <v>302847</v>
      </c>
      <c r="F39" s="31">
        <f t="shared" si="6"/>
        <v>325620</v>
      </c>
      <c r="G39" s="31">
        <f t="shared" si="6"/>
        <v>628467</v>
      </c>
      <c r="H39" s="31">
        <f t="shared" si="6"/>
        <v>1329340</v>
      </c>
      <c r="I39" s="31">
        <f t="shared" si="6"/>
        <v>1298053</v>
      </c>
      <c r="J39" s="31">
        <f t="shared" si="6"/>
        <v>2627393</v>
      </c>
      <c r="K39" s="31">
        <f t="shared" si="6"/>
        <v>296</v>
      </c>
      <c r="L39" s="31">
        <f t="shared" si="6"/>
        <v>0</v>
      </c>
      <c r="M39" s="31">
        <f t="shared" si="6"/>
        <v>296</v>
      </c>
    </row>
    <row r="40" spans="1:15" ht="13.5" customHeight="1">
      <c r="A40" s="6" t="s">
        <v>38</v>
      </c>
      <c r="B40" s="28">
        <f>SUM(B13,B30:B35,B37)</f>
        <v>923661</v>
      </c>
      <c r="C40" s="28">
        <f t="shared" ref="C40:M40" si="7">SUM(C13,C30:C35,C37)</f>
        <v>912710</v>
      </c>
      <c r="D40" s="28">
        <f t="shared" si="7"/>
        <v>1836371</v>
      </c>
      <c r="E40" s="28">
        <f t="shared" si="7"/>
        <v>92026</v>
      </c>
      <c r="F40" s="28">
        <f t="shared" si="7"/>
        <v>92482</v>
      </c>
      <c r="G40" s="28">
        <f t="shared" si="7"/>
        <v>184508</v>
      </c>
      <c r="H40" s="28">
        <f t="shared" si="7"/>
        <v>1015687</v>
      </c>
      <c r="I40" s="28">
        <f t="shared" si="7"/>
        <v>1005192</v>
      </c>
      <c r="J40" s="28">
        <f t="shared" si="7"/>
        <v>2020879</v>
      </c>
      <c r="K40" s="28">
        <f t="shared" si="7"/>
        <v>1544</v>
      </c>
      <c r="L40" s="28">
        <f t="shared" si="7"/>
        <v>0</v>
      </c>
      <c r="M40" s="28">
        <f t="shared" si="7"/>
        <v>1544</v>
      </c>
    </row>
    <row r="41" spans="1:15" ht="24.95" customHeight="1">
      <c r="A41" s="16" t="s">
        <v>54</v>
      </c>
      <c r="B41" s="32">
        <f t="shared" ref="B41:M41" si="8">SUM(B38:B40)</f>
        <v>7114755.333333333</v>
      </c>
      <c r="C41" s="32">
        <f t="shared" si="8"/>
        <v>7025464.5</v>
      </c>
      <c r="D41" s="32">
        <f t="shared" si="8"/>
        <v>14140219.833333334</v>
      </c>
      <c r="E41" s="32">
        <f t="shared" si="8"/>
        <v>7385021.333333333</v>
      </c>
      <c r="F41" s="32">
        <f>SUM(F38:F40)</f>
        <v>7528946.5</v>
      </c>
      <c r="G41" s="32">
        <f t="shared" si="8"/>
        <v>14913967.833333334</v>
      </c>
      <c r="H41" s="32">
        <f t="shared" si="8"/>
        <v>14499776.666666666</v>
      </c>
      <c r="I41" s="32">
        <f t="shared" si="8"/>
        <v>14554411</v>
      </c>
      <c r="J41" s="32">
        <f>SUM(J38:J40)</f>
        <v>29054187.666666668</v>
      </c>
      <c r="K41" s="32">
        <f t="shared" si="8"/>
        <v>2103</v>
      </c>
      <c r="L41" s="32">
        <f t="shared" si="8"/>
        <v>47604</v>
      </c>
      <c r="M41" s="32">
        <f t="shared" si="8"/>
        <v>49707</v>
      </c>
    </row>
    <row r="42" spans="1:15" ht="11.25" customHeight="1"/>
    <row r="43" spans="1:15" ht="12" customHeight="1">
      <c r="A43" s="18" t="s">
        <v>40</v>
      </c>
    </row>
  </sheetData>
  <mergeCells count="19">
    <mergeCell ref="K6:K8"/>
    <mergeCell ref="L6:L8"/>
    <mergeCell ref="M6:M8"/>
    <mergeCell ref="E6:E8"/>
    <mergeCell ref="F6:F8"/>
    <mergeCell ref="G6:G8"/>
    <mergeCell ref="H6:H8"/>
    <mergeCell ref="I6:I8"/>
    <mergeCell ref="J6:J8"/>
    <mergeCell ref="A1:M1"/>
    <mergeCell ref="A2:M2"/>
    <mergeCell ref="A4:A8"/>
    <mergeCell ref="B4:D5"/>
    <mergeCell ref="E4:G5"/>
    <mergeCell ref="H4:J5"/>
    <mergeCell ref="K4:M5"/>
    <mergeCell ref="B6:B8"/>
    <mergeCell ref="C6:C8"/>
    <mergeCell ref="D6:D8"/>
  </mergeCells>
  <pageMargins left="0.15748031496062992" right="0.15748031496062992" top="0.78740157480314965" bottom="0.59055118110236227" header="0.11811023622047245" footer="0.31496062992125984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400C-309F-478A-9FD9-436CAEBEE999}">
  <dimension ref="A1:M48"/>
  <sheetViews>
    <sheetView zoomScale="70" zoomScaleNormal="70" zoomScaleSheetLayoutView="98" workbookViewId="0">
      <selection activeCell="B6" sqref="B6:B34"/>
    </sheetView>
  </sheetViews>
  <sheetFormatPr defaultColWidth="9.1328125" defaultRowHeight="12" customHeight="1"/>
  <cols>
    <col min="1" max="1" width="23.3984375" style="2" customWidth="1"/>
    <col min="2" max="5" width="15.73046875" style="2" customWidth="1"/>
    <col min="6" max="12" width="13.3984375" style="2" customWidth="1"/>
    <col min="13" max="13" width="9.1328125" style="2"/>
    <col min="14" max="14" width="10" style="2" bestFit="1" customWidth="1"/>
    <col min="15" max="15" width="9.1328125" style="2"/>
    <col min="16" max="16" width="12" style="2" customWidth="1"/>
    <col min="17" max="16384" width="9.1328125" style="2"/>
  </cols>
  <sheetData>
    <row r="1" spans="1:13" ht="13.15" customHeight="1">
      <c r="A1" s="33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4"/>
      <c r="L1" s="34"/>
    </row>
    <row r="2" spans="1:13" ht="13.15" customHeight="1">
      <c r="A2" s="35" t="s">
        <v>56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36"/>
    </row>
    <row r="3" spans="1:13" ht="13.1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3" ht="12" customHeight="1">
      <c r="A4" s="18"/>
      <c r="B4" s="18"/>
      <c r="C4" s="18"/>
      <c r="D4" s="38"/>
      <c r="E4" s="38" t="s">
        <v>57</v>
      </c>
      <c r="L4" s="38"/>
      <c r="M4" s="38"/>
    </row>
    <row r="5" spans="1:13" ht="26.1" customHeight="1">
      <c r="A5" s="39" t="s">
        <v>2</v>
      </c>
      <c r="B5" s="39" t="s">
        <v>3</v>
      </c>
      <c r="C5" s="39" t="s">
        <v>4</v>
      </c>
      <c r="D5" s="39" t="s">
        <v>5</v>
      </c>
      <c r="E5" s="39" t="s">
        <v>6</v>
      </c>
    </row>
    <row r="6" spans="1:13" ht="15" customHeight="1">
      <c r="A6" s="6" t="s">
        <v>7</v>
      </c>
      <c r="B6" s="40">
        <v>173766785</v>
      </c>
      <c r="C6" s="40"/>
      <c r="D6" s="40"/>
      <c r="E6" s="40"/>
      <c r="F6" s="9"/>
      <c r="G6" s="41"/>
    </row>
    <row r="7" spans="1:13" ht="15" customHeight="1">
      <c r="A7" s="6" t="s">
        <v>8</v>
      </c>
      <c r="B7" s="40">
        <v>1117870</v>
      </c>
      <c r="C7" s="40"/>
      <c r="D7" s="40"/>
      <c r="E7" s="40"/>
      <c r="F7" s="9"/>
      <c r="G7" s="41"/>
    </row>
    <row r="8" spans="1:13" ht="15" customHeight="1">
      <c r="A8" s="6" t="s">
        <v>9</v>
      </c>
      <c r="B8" s="40">
        <v>29452173</v>
      </c>
      <c r="C8" s="40"/>
      <c r="D8" s="40"/>
      <c r="E8" s="40"/>
      <c r="F8" s="9"/>
      <c r="G8" s="41"/>
    </row>
    <row r="9" spans="1:13" ht="15" customHeight="1">
      <c r="A9" s="10" t="s">
        <v>10</v>
      </c>
      <c r="B9" s="40">
        <v>10309655</v>
      </c>
      <c r="C9" s="40"/>
      <c r="D9" s="40"/>
      <c r="E9" s="40"/>
      <c r="F9" s="9"/>
      <c r="G9" s="41"/>
    </row>
    <row r="10" spans="1:13" ht="15" customHeight="1">
      <c r="A10" s="6" t="s">
        <v>11</v>
      </c>
      <c r="B10" s="40">
        <v>8485123</v>
      </c>
      <c r="C10" s="40"/>
      <c r="D10" s="40"/>
      <c r="E10" s="40"/>
      <c r="F10" s="9"/>
      <c r="G10" s="41"/>
    </row>
    <row r="11" spans="1:13" ht="15" customHeight="1">
      <c r="A11" s="6" t="s">
        <v>12</v>
      </c>
      <c r="B11" s="40">
        <v>20320</v>
      </c>
      <c r="C11" s="40"/>
      <c r="D11" s="40"/>
      <c r="E11" s="40"/>
      <c r="F11" s="9"/>
      <c r="G11" s="41"/>
    </row>
    <row r="12" spans="1:13" ht="15" customHeight="1">
      <c r="A12" s="6" t="s">
        <v>13</v>
      </c>
      <c r="B12" s="40">
        <v>1459801.5</v>
      </c>
      <c r="C12" s="42"/>
      <c r="D12" s="40"/>
      <c r="E12" s="40"/>
      <c r="F12" s="9"/>
      <c r="G12" s="41"/>
    </row>
    <row r="13" spans="1:13" ht="15" customHeight="1">
      <c r="A13" s="6" t="s">
        <v>14</v>
      </c>
      <c r="B13" s="40">
        <v>28431</v>
      </c>
      <c r="C13" s="40"/>
      <c r="D13" s="40"/>
      <c r="E13" s="40"/>
      <c r="F13" s="9"/>
      <c r="G13" s="41"/>
    </row>
    <row r="14" spans="1:13" ht="15" customHeight="1">
      <c r="A14" s="6" t="s">
        <v>15</v>
      </c>
      <c r="B14" s="40">
        <v>200</v>
      </c>
      <c r="C14" s="40"/>
      <c r="D14" s="40"/>
      <c r="E14" s="40"/>
      <c r="F14" s="9"/>
      <c r="G14" s="41"/>
    </row>
    <row r="15" spans="1:13" ht="15" customHeight="1">
      <c r="A15" s="6" t="s">
        <v>16</v>
      </c>
      <c r="B15" s="40">
        <v>1165</v>
      </c>
      <c r="C15" s="40"/>
      <c r="D15" s="40"/>
      <c r="E15" s="40"/>
      <c r="F15" s="9"/>
      <c r="G15" s="41"/>
    </row>
    <row r="16" spans="1:13" ht="15" customHeight="1">
      <c r="A16" s="6" t="s">
        <v>17</v>
      </c>
      <c r="B16" s="40">
        <v>2364</v>
      </c>
      <c r="C16" s="40"/>
      <c r="D16" s="40"/>
      <c r="E16" s="43"/>
      <c r="F16" s="9"/>
      <c r="G16" s="41"/>
    </row>
    <row r="17" spans="1:7" ht="15" customHeight="1">
      <c r="A17" s="10" t="s">
        <v>18</v>
      </c>
      <c r="B17" s="40">
        <v>0</v>
      </c>
      <c r="C17" s="40"/>
      <c r="D17" s="40"/>
      <c r="E17" s="43"/>
      <c r="F17" s="9"/>
      <c r="G17" s="41"/>
    </row>
    <row r="18" spans="1:7" ht="15" customHeight="1">
      <c r="A18" s="10" t="s">
        <v>19</v>
      </c>
      <c r="B18" s="40">
        <v>6978</v>
      </c>
      <c r="C18" s="40"/>
      <c r="D18" s="40"/>
      <c r="E18" s="43"/>
      <c r="F18" s="9"/>
      <c r="G18" s="41"/>
    </row>
    <row r="19" spans="1:7" ht="15" customHeight="1">
      <c r="A19" s="10" t="s">
        <v>20</v>
      </c>
      <c r="B19" s="40">
        <v>352</v>
      </c>
      <c r="C19" s="43"/>
      <c r="D19" s="43"/>
      <c r="E19" s="40"/>
      <c r="F19" s="9"/>
      <c r="G19" s="41"/>
    </row>
    <row r="20" spans="1:7" ht="15" customHeight="1">
      <c r="A20" s="6" t="s">
        <v>21</v>
      </c>
      <c r="B20" s="40">
        <v>0</v>
      </c>
      <c r="C20" s="40"/>
      <c r="D20" s="40"/>
      <c r="E20" s="40"/>
      <c r="F20" s="9"/>
      <c r="G20" s="41"/>
    </row>
    <row r="21" spans="1:7" ht="15" customHeight="1">
      <c r="A21" s="6" t="s">
        <v>22</v>
      </c>
      <c r="B21" s="40">
        <v>0</v>
      </c>
      <c r="C21" s="40"/>
      <c r="D21" s="40"/>
      <c r="E21" s="40"/>
      <c r="F21" s="9"/>
      <c r="G21" s="41"/>
    </row>
    <row r="22" spans="1:7" ht="15" customHeight="1">
      <c r="A22" s="6" t="s">
        <v>23</v>
      </c>
      <c r="B22" s="40">
        <v>0</v>
      </c>
      <c r="C22" s="40"/>
      <c r="D22" s="40"/>
      <c r="E22" s="40"/>
      <c r="F22" s="9"/>
      <c r="G22" s="41"/>
    </row>
    <row r="23" spans="1:7" ht="15" customHeight="1">
      <c r="A23" s="6" t="s">
        <v>24</v>
      </c>
      <c r="B23" s="40">
        <v>573072</v>
      </c>
      <c r="C23" s="40"/>
      <c r="D23" s="40"/>
      <c r="E23" s="40"/>
      <c r="F23" s="9"/>
      <c r="G23" s="41"/>
    </row>
    <row r="24" spans="1:7" ht="15" customHeight="1">
      <c r="A24" s="6" t="s">
        <v>25</v>
      </c>
      <c r="B24" s="40">
        <v>7287</v>
      </c>
      <c r="C24" s="40"/>
      <c r="D24" s="40"/>
      <c r="E24" s="40"/>
      <c r="F24" s="9"/>
      <c r="G24" s="41"/>
    </row>
    <row r="25" spans="1:7" ht="15" customHeight="1">
      <c r="A25" s="6" t="s">
        <v>26</v>
      </c>
      <c r="B25" s="40">
        <v>613348</v>
      </c>
      <c r="C25" s="40"/>
      <c r="D25" s="40"/>
      <c r="E25" s="40"/>
      <c r="F25" s="9"/>
      <c r="G25" s="41"/>
    </row>
    <row r="26" spans="1:7" ht="15" customHeight="1">
      <c r="A26" s="6" t="s">
        <v>27</v>
      </c>
      <c r="B26" s="40">
        <v>384108</v>
      </c>
      <c r="C26" s="40"/>
      <c r="D26" s="40"/>
      <c r="E26" s="40"/>
      <c r="F26" s="9"/>
      <c r="G26" s="41"/>
    </row>
    <row r="27" spans="1:7" ht="15" customHeight="1">
      <c r="A27" s="6" t="s">
        <v>28</v>
      </c>
      <c r="B27" s="40">
        <v>96332</v>
      </c>
      <c r="C27" s="40"/>
      <c r="D27" s="40"/>
      <c r="E27" s="40"/>
      <c r="F27" s="9"/>
      <c r="G27" s="41"/>
    </row>
    <row r="28" spans="1:7" ht="15" customHeight="1">
      <c r="A28" s="6" t="s">
        <v>29</v>
      </c>
      <c r="B28" s="40">
        <v>285873</v>
      </c>
      <c r="C28" s="40"/>
      <c r="D28" s="40"/>
      <c r="E28" s="40"/>
      <c r="F28" s="9"/>
      <c r="G28" s="41"/>
    </row>
    <row r="29" spans="1:7" ht="15" customHeight="1">
      <c r="A29" s="6" t="s">
        <v>30</v>
      </c>
      <c r="B29" s="40">
        <v>88298</v>
      </c>
      <c r="C29" s="40"/>
      <c r="D29" s="40"/>
      <c r="E29" s="40"/>
      <c r="F29" s="9"/>
      <c r="G29" s="41"/>
    </row>
    <row r="30" spans="1:7" ht="15" customHeight="1">
      <c r="A30" s="6" t="s">
        <v>31</v>
      </c>
      <c r="B30" s="40">
        <v>4038</v>
      </c>
      <c r="C30" s="40"/>
      <c r="D30" s="40"/>
      <c r="E30" s="40"/>
      <c r="F30" s="9"/>
      <c r="G30" s="41"/>
    </row>
    <row r="31" spans="1:7" ht="15" customHeight="1">
      <c r="A31" s="6" t="s">
        <v>32</v>
      </c>
      <c r="B31" s="40">
        <v>5464</v>
      </c>
      <c r="C31" s="40"/>
      <c r="D31" s="40"/>
      <c r="E31" s="40"/>
      <c r="F31" s="9"/>
      <c r="G31" s="41"/>
    </row>
    <row r="32" spans="1:7" ht="15" customHeight="1">
      <c r="A32" s="6" t="s">
        <v>33</v>
      </c>
      <c r="B32" s="40">
        <v>1991</v>
      </c>
      <c r="C32" s="40"/>
      <c r="D32" s="40"/>
      <c r="E32" s="40"/>
      <c r="F32" s="9"/>
      <c r="G32" s="41"/>
    </row>
    <row r="33" spans="1:13" ht="15" customHeight="1">
      <c r="A33" s="6" t="s">
        <v>34</v>
      </c>
      <c r="B33" s="40">
        <v>0</v>
      </c>
      <c r="C33" s="40"/>
      <c r="D33" s="40"/>
      <c r="E33" s="40"/>
      <c r="F33" s="9"/>
      <c r="G33" s="41"/>
    </row>
    <row r="34" spans="1:13" ht="15" customHeight="1">
      <c r="A34" s="6" t="s">
        <v>35</v>
      </c>
      <c r="B34" s="40">
        <v>123108</v>
      </c>
      <c r="C34" s="40"/>
      <c r="D34" s="40"/>
      <c r="E34" s="40"/>
      <c r="F34" s="9"/>
      <c r="G34" s="41"/>
    </row>
    <row r="35" spans="1:13" ht="24.95" customHeight="1">
      <c r="A35" s="13" t="s">
        <v>58</v>
      </c>
      <c r="B35" s="14">
        <f>SUM(B6:B8,B11:B22)</f>
        <v>205856439.5</v>
      </c>
      <c r="C35" s="14">
        <f>SUM(C6:C8,C11:C22)</f>
        <v>0</v>
      </c>
      <c r="D35" s="14">
        <f>SUM(D6:D8,D11:D22)</f>
        <v>0</v>
      </c>
      <c r="E35" s="14">
        <f>SUM(E6:E8,E11:E22)</f>
        <v>0</v>
      </c>
    </row>
    <row r="36" spans="1:13" ht="15" customHeight="1">
      <c r="A36" s="6" t="s">
        <v>37</v>
      </c>
      <c r="B36" s="44">
        <f>SUM(B9,B23:B26,B33)</f>
        <v>11887470</v>
      </c>
      <c r="C36" s="44">
        <f>SUM(C9,C23:C26,C33)</f>
        <v>0</v>
      </c>
      <c r="D36" s="44">
        <f>SUM(D9,D23:D26,D33)</f>
        <v>0</v>
      </c>
      <c r="E36" s="44">
        <f>SUM(E9,E23:E26,E33)</f>
        <v>0</v>
      </c>
    </row>
    <row r="37" spans="1:13" ht="15" customHeight="1">
      <c r="A37" s="6" t="s">
        <v>38</v>
      </c>
      <c r="B37" s="44">
        <f>SUM(B10,B27:B32,B34)</f>
        <v>9090227</v>
      </c>
      <c r="C37" s="44">
        <f t="shared" ref="C37:E37" si="0">SUM(C10,C27:C32,C34)</f>
        <v>0</v>
      </c>
      <c r="D37" s="44">
        <f t="shared" si="0"/>
        <v>0</v>
      </c>
      <c r="E37" s="44">
        <f t="shared" si="0"/>
        <v>0</v>
      </c>
    </row>
    <row r="38" spans="1:13" ht="24.95" customHeight="1">
      <c r="A38" s="16" t="s">
        <v>59</v>
      </c>
      <c r="B38" s="17">
        <f>SUM(B35:B37)</f>
        <v>226834136.5</v>
      </c>
      <c r="C38" s="17">
        <f t="shared" ref="C38:E38" si="1">SUM(C35:C37)</f>
        <v>0</v>
      </c>
      <c r="D38" s="17">
        <f t="shared" si="1"/>
        <v>0</v>
      </c>
      <c r="E38" s="17">
        <f t="shared" si="1"/>
        <v>0</v>
      </c>
    </row>
    <row r="39" spans="1:13" ht="12" customHeight="1">
      <c r="A39" s="18"/>
    </row>
    <row r="40" spans="1:13" ht="12" customHeight="1">
      <c r="A40" s="18" t="s">
        <v>40</v>
      </c>
    </row>
    <row r="41" spans="1:13" ht="12" customHeight="1">
      <c r="M41" s="19"/>
    </row>
    <row r="42" spans="1:13" ht="12" customHeight="1">
      <c r="M42" s="19"/>
    </row>
    <row r="43" spans="1:13" ht="12" customHeight="1">
      <c r="M43" s="19"/>
    </row>
    <row r="44" spans="1:13" ht="12" customHeight="1">
      <c r="M44" s="19"/>
    </row>
    <row r="45" spans="1:13" ht="12" customHeight="1">
      <c r="M45" s="19"/>
    </row>
    <row r="46" spans="1:13" ht="12" customHeight="1">
      <c r="M46" s="19"/>
    </row>
    <row r="47" spans="1:13" ht="12" customHeight="1">
      <c r="M47" s="19"/>
    </row>
    <row r="48" spans="1:13" ht="12" customHeight="1">
      <c r="M48" s="19"/>
    </row>
  </sheetData>
  <sheetProtection algorithmName="SHA-512" hashValue="mD8zAWJKffgTSeKMfH0cipOjZsYwbpi62qJriC1ut/B3xZq7P4QWyASnxL1SeavCVkvJf0ETIvXSS67XLUeLzQ==" saltValue="7fEL6LmwwfegXDkB4DoXHQ==" spinCount="100000" sheet="1" objects="1" scenarios="1" formatCells="0"/>
  <mergeCells count="2">
    <mergeCell ref="A1:J1"/>
    <mergeCell ref="A2:J2"/>
  </mergeCells>
  <pageMargins left="0.55118110236220474" right="0.35433070866141736" top="0.78740157480314965" bottom="0.59055118110236227" header="0.51181102362204722" footer="0.31496062992125984"/>
  <pageSetup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74DA-9B95-463A-9EA9-F1C4782F3DCA}">
  <dimension ref="A1:AD43"/>
  <sheetViews>
    <sheetView topLeftCell="A4" zoomScale="93" zoomScaleNormal="93" zoomScaleSheetLayoutView="98" workbookViewId="0">
      <pane xSplit="1" topLeftCell="C1" activePane="topRight" state="frozen"/>
      <selection pane="topRight" activeCell="K9" sqref="K9:L37"/>
    </sheetView>
  </sheetViews>
  <sheetFormatPr defaultColWidth="9.1328125" defaultRowHeight="12.6" customHeight="1"/>
  <cols>
    <col min="1" max="1" width="23.3984375" style="2" customWidth="1"/>
    <col min="2" max="10" width="12.73046875" style="2" customWidth="1"/>
    <col min="11" max="11" width="9.73046875" style="2" customWidth="1"/>
    <col min="12" max="12" width="11.3984375" style="2" customWidth="1"/>
    <col min="13" max="13" width="12.3984375" style="2" customWidth="1"/>
    <col min="14" max="14" width="15.59765625" style="2" customWidth="1"/>
    <col min="15" max="15" width="9.1328125" style="2"/>
    <col min="16" max="18" width="9.265625" style="2" bestFit="1" customWidth="1"/>
    <col min="19" max="19" width="9.1328125" style="2"/>
    <col min="20" max="21" width="9.265625" style="2" bestFit="1" customWidth="1"/>
    <col min="22" max="22" width="9.59765625" style="2" bestFit="1" customWidth="1"/>
    <col min="23" max="23" width="9.1328125" style="2"/>
    <col min="24" max="25" width="9.59765625" style="2" bestFit="1" customWidth="1"/>
    <col min="26" max="26" width="9.265625" style="2" bestFit="1" customWidth="1"/>
    <col min="27" max="27" width="9.1328125" style="2"/>
    <col min="28" max="30" width="9.265625" style="2" bestFit="1" customWidth="1"/>
    <col min="31" max="16384" width="9.1328125" style="2"/>
  </cols>
  <sheetData>
    <row r="1" spans="1:30" ht="13.15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0" ht="12.75">
      <c r="A2" s="3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30" ht="12.6" customHeight="1">
      <c r="M3" s="38" t="s">
        <v>57</v>
      </c>
    </row>
    <row r="4" spans="1:30" ht="12.6" customHeight="1">
      <c r="A4" s="21" t="s">
        <v>43</v>
      </c>
      <c r="B4" s="21" t="s">
        <v>44</v>
      </c>
      <c r="C4" s="22"/>
      <c r="D4" s="22"/>
      <c r="E4" s="21" t="s">
        <v>45</v>
      </c>
      <c r="F4" s="22"/>
      <c r="G4" s="22"/>
      <c r="H4" s="21" t="s">
        <v>46</v>
      </c>
      <c r="I4" s="22"/>
      <c r="J4" s="22"/>
      <c r="K4" s="21" t="s">
        <v>47</v>
      </c>
      <c r="L4" s="21"/>
      <c r="M4" s="21"/>
    </row>
    <row r="5" spans="1:30" ht="12.6" customHeight="1">
      <c r="A5" s="23"/>
      <c r="B5" s="24"/>
      <c r="C5" s="24"/>
      <c r="D5" s="24"/>
      <c r="E5" s="24"/>
      <c r="F5" s="24"/>
      <c r="G5" s="24"/>
      <c r="H5" s="24"/>
      <c r="I5" s="24"/>
      <c r="J5" s="24"/>
      <c r="K5" s="23"/>
      <c r="L5" s="23"/>
      <c r="M5" s="23"/>
    </row>
    <row r="6" spans="1:30" ht="12.6" customHeight="1">
      <c r="A6" s="23"/>
      <c r="B6" s="21" t="s">
        <v>62</v>
      </c>
      <c r="C6" s="21" t="s">
        <v>63</v>
      </c>
      <c r="D6" s="21" t="s">
        <v>50</v>
      </c>
      <c r="E6" s="21" t="s">
        <v>62</v>
      </c>
      <c r="F6" s="21" t="s">
        <v>63</v>
      </c>
      <c r="G6" s="21" t="s">
        <v>50</v>
      </c>
      <c r="H6" s="21" t="s">
        <v>62</v>
      </c>
      <c r="I6" s="21" t="s">
        <v>63</v>
      </c>
      <c r="J6" s="21" t="s">
        <v>50</v>
      </c>
      <c r="K6" s="21" t="s">
        <v>51</v>
      </c>
      <c r="L6" s="21" t="s">
        <v>64</v>
      </c>
      <c r="M6" s="21" t="s">
        <v>50</v>
      </c>
    </row>
    <row r="7" spans="1:30" ht="12.6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30" ht="12.6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30" ht="13.5" customHeight="1">
      <c r="A9" s="6" t="s">
        <v>7</v>
      </c>
      <c r="B9" s="45">
        <v>3979581</v>
      </c>
      <c r="C9" s="45">
        <v>17850513</v>
      </c>
      <c r="D9" s="46">
        <f>SUM(B9:C9)</f>
        <v>21830094</v>
      </c>
      <c r="E9" s="45">
        <v>88872180</v>
      </c>
      <c r="F9" s="45">
        <v>63064511</v>
      </c>
      <c r="G9" s="46">
        <f>SUM(E9:F9)</f>
        <v>151936691</v>
      </c>
      <c r="H9" s="47">
        <f>SUM(B9,E9)</f>
        <v>92851761</v>
      </c>
      <c r="I9" s="48">
        <f>SUM(C9,F9)</f>
        <v>80915024</v>
      </c>
      <c r="J9" s="47">
        <f>SUM(H9:I9)</f>
        <v>173766785</v>
      </c>
      <c r="K9" s="49">
        <v>1120</v>
      </c>
      <c r="L9" s="49">
        <v>3013563</v>
      </c>
      <c r="M9" s="50">
        <f>SUM(K9:L9)</f>
        <v>3014683</v>
      </c>
      <c r="N9" s="51"/>
      <c r="O9" s="52"/>
      <c r="P9" s="52"/>
      <c r="Q9" s="53"/>
      <c r="X9" s="54"/>
      <c r="Y9" s="54"/>
      <c r="Z9" s="55"/>
    </row>
    <row r="10" spans="1:30" ht="13.5" customHeight="1">
      <c r="A10" s="6" t="s">
        <v>8</v>
      </c>
      <c r="B10" s="45">
        <v>0</v>
      </c>
      <c r="C10" s="45">
        <v>0</v>
      </c>
      <c r="D10" s="46">
        <f t="shared" ref="D10:D37" si="0">SUM(B10:C10)</f>
        <v>0</v>
      </c>
      <c r="E10" s="45">
        <v>772455</v>
      </c>
      <c r="F10" s="45">
        <v>345415</v>
      </c>
      <c r="G10" s="46">
        <f t="shared" ref="G10:G37" si="1">SUM(E10:F10)</f>
        <v>1117870</v>
      </c>
      <c r="H10" s="47">
        <f t="shared" ref="H10:I37" si="2">SUM(B10,E10)</f>
        <v>772455</v>
      </c>
      <c r="I10" s="48">
        <f t="shared" si="2"/>
        <v>345415</v>
      </c>
      <c r="J10" s="47">
        <f t="shared" ref="J10:J37" si="3">SUM(H10:I10)</f>
        <v>1117870</v>
      </c>
      <c r="K10" s="49">
        <v>0</v>
      </c>
      <c r="L10" s="49">
        <v>756</v>
      </c>
      <c r="M10" s="50">
        <f t="shared" ref="M10:M37" si="4">SUM(K10:L10)</f>
        <v>756</v>
      </c>
      <c r="N10" s="51"/>
      <c r="O10" s="52"/>
      <c r="P10" s="52"/>
      <c r="Q10" s="53"/>
      <c r="X10" s="54"/>
      <c r="Y10" s="54"/>
      <c r="Z10" s="55"/>
    </row>
    <row r="11" spans="1:30" ht="13.5" customHeight="1">
      <c r="A11" s="6" t="s">
        <v>9</v>
      </c>
      <c r="B11" s="45">
        <v>269849</v>
      </c>
      <c r="C11" s="45">
        <v>1352713</v>
      </c>
      <c r="D11" s="46">
        <f t="shared" si="0"/>
        <v>1622562</v>
      </c>
      <c r="E11" s="45">
        <v>13114320</v>
      </c>
      <c r="F11" s="45">
        <v>14715291</v>
      </c>
      <c r="G11" s="46">
        <f t="shared" si="1"/>
        <v>27829611</v>
      </c>
      <c r="H11" s="47">
        <f t="shared" si="2"/>
        <v>13384169</v>
      </c>
      <c r="I11" s="48">
        <f t="shared" si="2"/>
        <v>16068004</v>
      </c>
      <c r="J11" s="47">
        <f t="shared" si="3"/>
        <v>29452173</v>
      </c>
      <c r="K11" s="49">
        <v>111394</v>
      </c>
      <c r="L11" s="49">
        <v>2514559</v>
      </c>
      <c r="M11" s="50">
        <f t="shared" si="4"/>
        <v>2625953</v>
      </c>
      <c r="N11" s="51"/>
      <c r="O11" s="56"/>
      <c r="P11" s="56"/>
      <c r="Q11" s="57"/>
      <c r="X11" s="54"/>
      <c r="Y11" s="54"/>
      <c r="Z11" s="55"/>
      <c r="AB11" s="54"/>
      <c r="AC11" s="54"/>
      <c r="AD11" s="54"/>
    </row>
    <row r="12" spans="1:30" ht="13.5" customHeight="1">
      <c r="A12" s="6" t="s">
        <v>10</v>
      </c>
      <c r="B12" s="45">
        <v>7957960</v>
      </c>
      <c r="C12" s="45">
        <v>1280056</v>
      </c>
      <c r="D12" s="46">
        <f t="shared" si="0"/>
        <v>9238016</v>
      </c>
      <c r="E12" s="45">
        <v>417628</v>
      </c>
      <c r="F12" s="45">
        <v>654011</v>
      </c>
      <c r="G12" s="46">
        <f t="shared" si="1"/>
        <v>1071639</v>
      </c>
      <c r="H12" s="47">
        <f t="shared" si="2"/>
        <v>8375588</v>
      </c>
      <c r="I12" s="48">
        <f t="shared" si="2"/>
        <v>1934067</v>
      </c>
      <c r="J12" s="47">
        <f t="shared" si="3"/>
        <v>10309655</v>
      </c>
      <c r="K12" s="49">
        <v>6493</v>
      </c>
      <c r="L12" s="49">
        <v>6016</v>
      </c>
      <c r="M12" s="50">
        <f t="shared" si="4"/>
        <v>12509</v>
      </c>
      <c r="N12" s="51"/>
      <c r="O12" s="56"/>
      <c r="P12" s="56"/>
      <c r="Q12" s="57"/>
      <c r="X12" s="54"/>
      <c r="Y12" s="54"/>
      <c r="Z12" s="55"/>
      <c r="AB12" s="54"/>
      <c r="AC12" s="54"/>
      <c r="AD12" s="54"/>
    </row>
    <row r="13" spans="1:30" ht="13.5" customHeight="1">
      <c r="A13" s="6" t="s">
        <v>11</v>
      </c>
      <c r="B13" s="45">
        <v>6476380</v>
      </c>
      <c r="C13" s="45">
        <v>1324176</v>
      </c>
      <c r="D13" s="46">
        <f t="shared" si="0"/>
        <v>7800556</v>
      </c>
      <c r="E13" s="45">
        <v>287681</v>
      </c>
      <c r="F13" s="45">
        <v>396886</v>
      </c>
      <c r="G13" s="46">
        <f t="shared" si="1"/>
        <v>684567</v>
      </c>
      <c r="H13" s="47">
        <f t="shared" si="2"/>
        <v>6764061</v>
      </c>
      <c r="I13" s="48">
        <f t="shared" si="2"/>
        <v>1721062</v>
      </c>
      <c r="J13" s="47">
        <f t="shared" si="3"/>
        <v>8485123</v>
      </c>
      <c r="K13" s="58">
        <v>15578</v>
      </c>
      <c r="L13" s="58">
        <v>22601</v>
      </c>
      <c r="M13" s="50">
        <f t="shared" si="4"/>
        <v>38179</v>
      </c>
      <c r="N13" s="51"/>
      <c r="O13" s="56"/>
      <c r="P13" s="56"/>
      <c r="Q13" s="57"/>
      <c r="X13" s="54"/>
      <c r="Y13" s="54"/>
      <c r="Z13" s="55"/>
      <c r="AB13" s="54"/>
      <c r="AC13" s="54"/>
      <c r="AD13" s="54"/>
    </row>
    <row r="14" spans="1:30" ht="13.5" customHeight="1">
      <c r="A14" s="6" t="s">
        <v>12</v>
      </c>
      <c r="B14" s="45">
        <v>15216</v>
      </c>
      <c r="C14" s="45">
        <v>1097</v>
      </c>
      <c r="D14" s="46">
        <f t="shared" si="0"/>
        <v>16313</v>
      </c>
      <c r="E14" s="45">
        <v>3965</v>
      </c>
      <c r="F14" s="45">
        <v>42</v>
      </c>
      <c r="G14" s="46">
        <f t="shared" si="1"/>
        <v>4007</v>
      </c>
      <c r="H14" s="47">
        <f t="shared" si="2"/>
        <v>19181</v>
      </c>
      <c r="I14" s="48">
        <f t="shared" si="2"/>
        <v>1139</v>
      </c>
      <c r="J14" s="47">
        <f t="shared" si="3"/>
        <v>20320</v>
      </c>
      <c r="K14" s="49">
        <v>0</v>
      </c>
      <c r="L14" s="49">
        <v>0</v>
      </c>
      <c r="M14" s="50">
        <f t="shared" si="4"/>
        <v>0</v>
      </c>
      <c r="N14" s="51"/>
      <c r="O14" s="56"/>
      <c r="P14" s="52"/>
      <c r="Q14" s="57"/>
      <c r="X14" s="54"/>
      <c r="Y14" s="54"/>
      <c r="Z14" s="55"/>
    </row>
    <row r="15" spans="1:30" ht="13.5" customHeight="1">
      <c r="A15" s="6" t="s">
        <v>13</v>
      </c>
      <c r="B15" s="45">
        <v>437595</v>
      </c>
      <c r="C15" s="45">
        <v>452698</v>
      </c>
      <c r="D15" s="46">
        <f t="shared" si="0"/>
        <v>890293</v>
      </c>
      <c r="E15" s="45">
        <v>175897.5</v>
      </c>
      <c r="F15" s="45">
        <v>393611</v>
      </c>
      <c r="G15" s="46">
        <f t="shared" si="1"/>
        <v>569508.5</v>
      </c>
      <c r="H15" s="47">
        <f t="shared" si="2"/>
        <v>613492.5</v>
      </c>
      <c r="I15" s="48">
        <f t="shared" si="2"/>
        <v>846309</v>
      </c>
      <c r="J15" s="47">
        <f t="shared" si="3"/>
        <v>1459801.5</v>
      </c>
      <c r="K15" s="49">
        <v>271937.96999999997</v>
      </c>
      <c r="L15" s="49">
        <v>514146.44999999995</v>
      </c>
      <c r="M15" s="50">
        <f t="shared" si="4"/>
        <v>786084.41999999993</v>
      </c>
      <c r="N15" s="51"/>
      <c r="O15" s="56"/>
      <c r="P15" s="52"/>
      <c r="Q15" s="57"/>
      <c r="X15" s="54"/>
      <c r="Y15" s="54"/>
      <c r="Z15" s="55"/>
    </row>
    <row r="16" spans="1:30" ht="13.5" customHeight="1">
      <c r="A16" s="6" t="s">
        <v>14</v>
      </c>
      <c r="B16" s="45">
        <v>19457</v>
      </c>
      <c r="C16" s="45">
        <v>8973</v>
      </c>
      <c r="D16" s="46">
        <f t="shared" si="0"/>
        <v>28430</v>
      </c>
      <c r="E16" s="45">
        <v>0</v>
      </c>
      <c r="F16" s="45">
        <v>1</v>
      </c>
      <c r="G16" s="46">
        <f t="shared" si="1"/>
        <v>1</v>
      </c>
      <c r="H16" s="47">
        <f t="shared" si="2"/>
        <v>19457</v>
      </c>
      <c r="I16" s="48">
        <f t="shared" si="2"/>
        <v>8974</v>
      </c>
      <c r="J16" s="47">
        <f t="shared" si="3"/>
        <v>28431</v>
      </c>
      <c r="K16" s="49">
        <v>0</v>
      </c>
      <c r="L16" s="49">
        <v>0</v>
      </c>
      <c r="M16" s="50">
        <f t="shared" si="4"/>
        <v>0</v>
      </c>
      <c r="N16" s="51"/>
      <c r="O16" s="56"/>
      <c r="P16" s="52"/>
      <c r="Q16" s="57"/>
      <c r="X16" s="54"/>
      <c r="Y16" s="54"/>
      <c r="Z16" s="55"/>
    </row>
    <row r="17" spans="1:30" ht="13.5" customHeight="1">
      <c r="A17" s="6" t="s">
        <v>15</v>
      </c>
      <c r="B17" s="45">
        <v>0</v>
      </c>
      <c r="C17" s="45">
        <v>0</v>
      </c>
      <c r="D17" s="46">
        <f t="shared" si="0"/>
        <v>0</v>
      </c>
      <c r="E17" s="45">
        <v>200</v>
      </c>
      <c r="F17" s="45">
        <v>0</v>
      </c>
      <c r="G17" s="46">
        <f t="shared" si="1"/>
        <v>200</v>
      </c>
      <c r="H17" s="47">
        <f t="shared" si="2"/>
        <v>200</v>
      </c>
      <c r="I17" s="48">
        <f t="shared" si="2"/>
        <v>0</v>
      </c>
      <c r="J17" s="47">
        <f t="shared" si="3"/>
        <v>200</v>
      </c>
      <c r="K17" s="45">
        <v>0</v>
      </c>
      <c r="L17" s="49">
        <v>0</v>
      </c>
      <c r="M17" s="50">
        <f t="shared" si="4"/>
        <v>0</v>
      </c>
      <c r="N17" s="51"/>
      <c r="O17" s="56"/>
      <c r="P17" s="56"/>
      <c r="Q17" s="57"/>
      <c r="X17" s="54"/>
      <c r="Y17" s="54"/>
      <c r="Z17" s="55"/>
    </row>
    <row r="18" spans="1:30" ht="13.5" customHeight="1">
      <c r="A18" s="6" t="s">
        <v>16</v>
      </c>
      <c r="B18" s="45">
        <v>1144</v>
      </c>
      <c r="C18" s="45">
        <v>21</v>
      </c>
      <c r="D18" s="46">
        <f t="shared" si="0"/>
        <v>1165</v>
      </c>
      <c r="E18" s="45">
        <v>0</v>
      </c>
      <c r="F18" s="45">
        <v>0</v>
      </c>
      <c r="G18" s="46">
        <f t="shared" si="1"/>
        <v>0</v>
      </c>
      <c r="H18" s="47">
        <f t="shared" si="2"/>
        <v>1144</v>
      </c>
      <c r="I18" s="48">
        <f t="shared" si="2"/>
        <v>21</v>
      </c>
      <c r="J18" s="47">
        <f t="shared" si="3"/>
        <v>1165</v>
      </c>
      <c r="K18" s="49">
        <v>0</v>
      </c>
      <c r="L18" s="49">
        <v>0</v>
      </c>
      <c r="M18" s="50">
        <f t="shared" si="4"/>
        <v>0</v>
      </c>
      <c r="N18" s="51"/>
      <c r="O18" s="52"/>
      <c r="P18" s="52"/>
      <c r="Q18" s="57"/>
      <c r="X18" s="54"/>
      <c r="Y18" s="54"/>
      <c r="Z18" s="55"/>
    </row>
    <row r="19" spans="1:30" ht="13.5" customHeight="1">
      <c r="A19" s="6" t="s">
        <v>17</v>
      </c>
      <c r="B19" s="45">
        <v>705</v>
      </c>
      <c r="C19" s="45">
        <v>1659</v>
      </c>
      <c r="D19" s="46">
        <f t="shared" si="0"/>
        <v>2364</v>
      </c>
      <c r="E19" s="45">
        <v>0</v>
      </c>
      <c r="F19" s="45">
        <v>0</v>
      </c>
      <c r="G19" s="46">
        <f t="shared" si="1"/>
        <v>0</v>
      </c>
      <c r="H19" s="47">
        <f t="shared" si="2"/>
        <v>705</v>
      </c>
      <c r="I19" s="48">
        <f t="shared" si="2"/>
        <v>1659</v>
      </c>
      <c r="J19" s="47">
        <f t="shared" si="3"/>
        <v>2364</v>
      </c>
      <c r="K19" s="49">
        <v>0</v>
      </c>
      <c r="L19" s="49">
        <v>0</v>
      </c>
      <c r="M19" s="50">
        <f t="shared" si="4"/>
        <v>0</v>
      </c>
      <c r="N19" s="51"/>
      <c r="O19" s="52"/>
      <c r="P19" s="52"/>
      <c r="Q19" s="57"/>
      <c r="X19" s="54"/>
      <c r="Y19" s="54"/>
      <c r="Z19" s="55"/>
    </row>
    <row r="20" spans="1:30" ht="13.5" customHeight="1">
      <c r="A20" s="10" t="s">
        <v>18</v>
      </c>
      <c r="B20" s="45">
        <v>0</v>
      </c>
      <c r="C20" s="45">
        <v>0</v>
      </c>
      <c r="D20" s="46">
        <f t="shared" si="0"/>
        <v>0</v>
      </c>
      <c r="E20" s="45">
        <v>0</v>
      </c>
      <c r="F20" s="45">
        <v>0</v>
      </c>
      <c r="G20" s="46">
        <f t="shared" si="1"/>
        <v>0</v>
      </c>
      <c r="H20" s="47">
        <f t="shared" si="2"/>
        <v>0</v>
      </c>
      <c r="I20" s="48">
        <f t="shared" si="2"/>
        <v>0</v>
      </c>
      <c r="J20" s="47">
        <f t="shared" si="3"/>
        <v>0</v>
      </c>
      <c r="K20" s="49">
        <v>0</v>
      </c>
      <c r="L20" s="49">
        <v>0</v>
      </c>
      <c r="M20" s="50">
        <f t="shared" si="4"/>
        <v>0</v>
      </c>
      <c r="N20" s="51"/>
      <c r="O20" s="56"/>
      <c r="P20" s="56"/>
      <c r="Q20" s="57"/>
    </row>
    <row r="21" spans="1:30" ht="13.5" customHeight="1">
      <c r="A21" s="10" t="s">
        <v>19</v>
      </c>
      <c r="B21" s="45">
        <v>6943</v>
      </c>
      <c r="C21" s="45">
        <v>35</v>
      </c>
      <c r="D21" s="46">
        <f t="shared" si="0"/>
        <v>6978</v>
      </c>
      <c r="E21" s="45">
        <v>0</v>
      </c>
      <c r="F21" s="45">
        <v>0</v>
      </c>
      <c r="G21" s="46">
        <f t="shared" si="1"/>
        <v>0</v>
      </c>
      <c r="H21" s="47">
        <f t="shared" si="2"/>
        <v>6943</v>
      </c>
      <c r="I21" s="48">
        <f t="shared" si="2"/>
        <v>35</v>
      </c>
      <c r="J21" s="47">
        <f t="shared" si="3"/>
        <v>6978</v>
      </c>
      <c r="K21" s="49">
        <v>0</v>
      </c>
      <c r="L21" s="49">
        <v>0</v>
      </c>
      <c r="M21" s="50">
        <f t="shared" si="4"/>
        <v>0</v>
      </c>
      <c r="N21" s="51"/>
      <c r="O21" s="56"/>
      <c r="P21" s="56"/>
      <c r="Q21" s="57"/>
    </row>
    <row r="22" spans="1:30" ht="13.5" customHeight="1">
      <c r="A22" s="10" t="s">
        <v>20</v>
      </c>
      <c r="B22" s="45">
        <v>352</v>
      </c>
      <c r="C22" s="45">
        <v>0</v>
      </c>
      <c r="D22" s="46">
        <f t="shared" si="0"/>
        <v>352</v>
      </c>
      <c r="E22" s="45">
        <v>0</v>
      </c>
      <c r="F22" s="45">
        <v>0</v>
      </c>
      <c r="G22" s="46">
        <f t="shared" si="1"/>
        <v>0</v>
      </c>
      <c r="H22" s="47">
        <f t="shared" si="2"/>
        <v>352</v>
      </c>
      <c r="I22" s="48">
        <f t="shared" si="2"/>
        <v>0</v>
      </c>
      <c r="J22" s="47">
        <f t="shared" si="3"/>
        <v>352</v>
      </c>
      <c r="K22" s="49">
        <v>0</v>
      </c>
      <c r="L22" s="49">
        <v>0</v>
      </c>
      <c r="M22" s="50">
        <f t="shared" si="4"/>
        <v>0</v>
      </c>
      <c r="N22" s="51"/>
      <c r="O22" s="52"/>
      <c r="P22" s="52"/>
      <c r="Q22" s="57"/>
    </row>
    <row r="23" spans="1:30" ht="13.5" customHeight="1">
      <c r="A23" s="6" t="s">
        <v>21</v>
      </c>
      <c r="B23" s="45">
        <v>0</v>
      </c>
      <c r="C23" s="45">
        <v>0</v>
      </c>
      <c r="D23" s="46">
        <f t="shared" si="0"/>
        <v>0</v>
      </c>
      <c r="E23" s="45">
        <v>0</v>
      </c>
      <c r="F23" s="45">
        <v>0</v>
      </c>
      <c r="G23" s="46">
        <f t="shared" si="1"/>
        <v>0</v>
      </c>
      <c r="H23" s="47">
        <f t="shared" si="2"/>
        <v>0</v>
      </c>
      <c r="I23" s="48">
        <f t="shared" si="2"/>
        <v>0</v>
      </c>
      <c r="J23" s="47">
        <f t="shared" si="3"/>
        <v>0</v>
      </c>
      <c r="K23" s="49">
        <v>0</v>
      </c>
      <c r="L23" s="49">
        <v>0</v>
      </c>
      <c r="M23" s="50">
        <f t="shared" si="4"/>
        <v>0</v>
      </c>
      <c r="N23" s="51"/>
      <c r="O23" s="52"/>
      <c r="P23" s="52"/>
      <c r="Q23" s="57"/>
      <c r="X23" s="54"/>
    </row>
    <row r="24" spans="1:30" ht="13.5" customHeight="1">
      <c r="A24" s="6" t="s">
        <v>22</v>
      </c>
      <c r="B24" s="45">
        <v>0</v>
      </c>
      <c r="C24" s="45">
        <v>0</v>
      </c>
      <c r="D24" s="46">
        <f t="shared" si="0"/>
        <v>0</v>
      </c>
      <c r="E24" s="45">
        <v>0</v>
      </c>
      <c r="F24" s="45">
        <v>0</v>
      </c>
      <c r="G24" s="46">
        <f t="shared" si="1"/>
        <v>0</v>
      </c>
      <c r="H24" s="47">
        <f t="shared" si="2"/>
        <v>0</v>
      </c>
      <c r="I24" s="48">
        <f t="shared" si="2"/>
        <v>0</v>
      </c>
      <c r="J24" s="47">
        <f t="shared" si="3"/>
        <v>0</v>
      </c>
      <c r="K24" s="49">
        <v>0</v>
      </c>
      <c r="L24" s="49">
        <v>0</v>
      </c>
      <c r="M24" s="50">
        <f t="shared" si="4"/>
        <v>0</v>
      </c>
      <c r="N24" s="51"/>
      <c r="O24" s="56"/>
      <c r="P24" s="56"/>
      <c r="Q24" s="57"/>
      <c r="X24" s="54"/>
      <c r="Y24" s="54"/>
      <c r="Z24" s="55"/>
      <c r="AB24" s="54"/>
      <c r="AD24" s="54"/>
    </row>
    <row r="25" spans="1:30" ht="13.5" customHeight="1">
      <c r="A25" s="6" t="s">
        <v>23</v>
      </c>
      <c r="B25" s="45">
        <v>0</v>
      </c>
      <c r="C25" s="45">
        <v>0</v>
      </c>
      <c r="D25" s="46">
        <f t="shared" si="0"/>
        <v>0</v>
      </c>
      <c r="E25" s="45">
        <v>0</v>
      </c>
      <c r="F25" s="45">
        <v>0</v>
      </c>
      <c r="G25" s="46">
        <f t="shared" si="1"/>
        <v>0</v>
      </c>
      <c r="H25" s="47">
        <f t="shared" si="2"/>
        <v>0</v>
      </c>
      <c r="I25" s="48">
        <f t="shared" si="2"/>
        <v>0</v>
      </c>
      <c r="J25" s="47">
        <f t="shared" si="3"/>
        <v>0</v>
      </c>
      <c r="K25" s="49">
        <v>0</v>
      </c>
      <c r="L25" s="49">
        <v>0</v>
      </c>
      <c r="M25" s="50">
        <f t="shared" si="4"/>
        <v>0</v>
      </c>
      <c r="N25" s="51"/>
      <c r="O25" s="52"/>
      <c r="P25" s="52"/>
      <c r="Q25" s="57"/>
      <c r="X25" s="54"/>
    </row>
    <row r="26" spans="1:30" ht="13.5" customHeight="1">
      <c r="A26" s="6" t="s">
        <v>24</v>
      </c>
      <c r="B26" s="45">
        <v>454059</v>
      </c>
      <c r="C26" s="45">
        <v>92032</v>
      </c>
      <c r="D26" s="46">
        <f t="shared" si="0"/>
        <v>546091</v>
      </c>
      <c r="E26" s="45">
        <v>1761</v>
      </c>
      <c r="F26" s="45">
        <v>25220</v>
      </c>
      <c r="G26" s="46">
        <f t="shared" si="1"/>
        <v>26981</v>
      </c>
      <c r="H26" s="47">
        <f t="shared" si="2"/>
        <v>455820</v>
      </c>
      <c r="I26" s="48">
        <f t="shared" si="2"/>
        <v>117252</v>
      </c>
      <c r="J26" s="47">
        <f t="shared" si="3"/>
        <v>573072</v>
      </c>
      <c r="K26" s="49">
        <v>108334</v>
      </c>
      <c r="L26" s="49">
        <v>15753</v>
      </c>
      <c r="M26" s="50">
        <f t="shared" si="4"/>
        <v>124087</v>
      </c>
      <c r="N26" s="51"/>
      <c r="O26" s="56"/>
      <c r="P26" s="52"/>
      <c r="Q26" s="57"/>
      <c r="X26" s="54"/>
      <c r="Y26" s="54"/>
      <c r="Z26" s="55"/>
      <c r="AB26" s="54"/>
      <c r="AD26" s="54"/>
    </row>
    <row r="27" spans="1:30" ht="13.5" customHeight="1">
      <c r="A27" s="6" t="s">
        <v>25</v>
      </c>
      <c r="B27" s="45">
        <v>5648</v>
      </c>
      <c r="C27" s="45">
        <v>1639</v>
      </c>
      <c r="D27" s="46">
        <f t="shared" si="0"/>
        <v>7287</v>
      </c>
      <c r="E27" s="45">
        <v>0</v>
      </c>
      <c r="F27" s="45">
        <v>0</v>
      </c>
      <c r="G27" s="46">
        <f t="shared" si="1"/>
        <v>0</v>
      </c>
      <c r="H27" s="47">
        <f t="shared" si="2"/>
        <v>5648</v>
      </c>
      <c r="I27" s="48">
        <f t="shared" si="2"/>
        <v>1639</v>
      </c>
      <c r="J27" s="47">
        <f t="shared" si="3"/>
        <v>7287</v>
      </c>
      <c r="K27" s="49">
        <v>0</v>
      </c>
      <c r="L27" s="49">
        <v>0</v>
      </c>
      <c r="M27" s="50">
        <f t="shared" si="4"/>
        <v>0</v>
      </c>
      <c r="N27" s="51"/>
      <c r="O27" s="56"/>
      <c r="P27" s="52"/>
      <c r="Q27" s="57"/>
      <c r="X27" s="54"/>
      <c r="Y27" s="54"/>
      <c r="Z27" s="55"/>
    </row>
    <row r="28" spans="1:30" ht="13.5" customHeight="1">
      <c r="A28" s="6" t="s">
        <v>26</v>
      </c>
      <c r="B28" s="45">
        <v>274375</v>
      </c>
      <c r="C28" s="45">
        <v>333891</v>
      </c>
      <c r="D28" s="46">
        <f t="shared" si="0"/>
        <v>608266</v>
      </c>
      <c r="E28" s="45">
        <v>0</v>
      </c>
      <c r="F28" s="45">
        <v>5082</v>
      </c>
      <c r="G28" s="46">
        <f t="shared" si="1"/>
        <v>5082</v>
      </c>
      <c r="H28" s="47">
        <f t="shared" si="2"/>
        <v>274375</v>
      </c>
      <c r="I28" s="48">
        <f t="shared" si="2"/>
        <v>338973</v>
      </c>
      <c r="J28" s="47">
        <f t="shared" si="3"/>
        <v>613348</v>
      </c>
      <c r="K28" s="49">
        <v>6980</v>
      </c>
      <c r="L28" s="49">
        <v>0</v>
      </c>
      <c r="M28" s="50">
        <f t="shared" si="4"/>
        <v>6980</v>
      </c>
      <c r="N28" s="51"/>
      <c r="O28" s="56"/>
      <c r="P28" s="52"/>
      <c r="Q28" s="57"/>
      <c r="X28" s="54"/>
      <c r="Y28" s="54"/>
      <c r="Z28" s="55"/>
    </row>
    <row r="29" spans="1:30" ht="13.5" customHeight="1">
      <c r="A29" s="6" t="s">
        <v>27</v>
      </c>
      <c r="B29" s="45">
        <v>65872</v>
      </c>
      <c r="C29" s="45">
        <v>318236</v>
      </c>
      <c r="D29" s="46">
        <f t="shared" si="0"/>
        <v>384108</v>
      </c>
      <c r="E29" s="45">
        <v>0</v>
      </c>
      <c r="F29" s="45">
        <v>0</v>
      </c>
      <c r="G29" s="46">
        <f t="shared" si="1"/>
        <v>0</v>
      </c>
      <c r="H29" s="47">
        <f t="shared" si="2"/>
        <v>65872</v>
      </c>
      <c r="I29" s="48">
        <f t="shared" si="2"/>
        <v>318236</v>
      </c>
      <c r="J29" s="47">
        <f t="shared" si="3"/>
        <v>384108</v>
      </c>
      <c r="K29" s="49">
        <v>0</v>
      </c>
      <c r="L29" s="49">
        <v>0</v>
      </c>
      <c r="M29" s="50">
        <f t="shared" si="4"/>
        <v>0</v>
      </c>
      <c r="N29" s="51"/>
      <c r="O29" s="56"/>
      <c r="P29" s="52"/>
      <c r="Q29" s="57"/>
      <c r="X29" s="54"/>
      <c r="Y29" s="54"/>
      <c r="Z29" s="55"/>
    </row>
    <row r="30" spans="1:30" ht="13.5" customHeight="1">
      <c r="A30" s="6" t="s">
        <v>28</v>
      </c>
      <c r="B30" s="45">
        <v>88718</v>
      </c>
      <c r="C30" s="45">
        <v>7614</v>
      </c>
      <c r="D30" s="46">
        <f t="shared" si="0"/>
        <v>96332</v>
      </c>
      <c r="E30" s="45">
        <v>0</v>
      </c>
      <c r="F30" s="45">
        <v>0</v>
      </c>
      <c r="G30" s="46">
        <f t="shared" si="1"/>
        <v>0</v>
      </c>
      <c r="H30" s="47">
        <f t="shared" si="2"/>
        <v>88718</v>
      </c>
      <c r="I30" s="48">
        <f t="shared" si="2"/>
        <v>7614</v>
      </c>
      <c r="J30" s="47">
        <f t="shared" si="3"/>
        <v>96332</v>
      </c>
      <c r="K30" s="49">
        <v>0</v>
      </c>
      <c r="L30" s="49">
        <v>0</v>
      </c>
      <c r="M30" s="50">
        <f t="shared" si="4"/>
        <v>0</v>
      </c>
      <c r="N30" s="59"/>
      <c r="O30" s="56"/>
      <c r="P30" s="52"/>
      <c r="Q30" s="57"/>
      <c r="X30" s="54"/>
      <c r="Y30" s="54"/>
      <c r="Z30" s="55"/>
      <c r="AB30" s="54"/>
      <c r="AD30" s="54"/>
    </row>
    <row r="31" spans="1:30" ht="13.5" customHeight="1">
      <c r="A31" s="6" t="s">
        <v>29</v>
      </c>
      <c r="B31" s="45">
        <v>260310</v>
      </c>
      <c r="C31" s="45">
        <v>25563</v>
      </c>
      <c r="D31" s="46">
        <f t="shared" si="0"/>
        <v>285873</v>
      </c>
      <c r="E31" s="45">
        <v>0</v>
      </c>
      <c r="F31" s="45">
        <v>0</v>
      </c>
      <c r="G31" s="46">
        <f t="shared" si="1"/>
        <v>0</v>
      </c>
      <c r="H31" s="47">
        <f t="shared" si="2"/>
        <v>260310</v>
      </c>
      <c r="I31" s="48">
        <f t="shared" si="2"/>
        <v>25563</v>
      </c>
      <c r="J31" s="47">
        <f t="shared" si="3"/>
        <v>285873</v>
      </c>
      <c r="K31" s="49">
        <v>15199</v>
      </c>
      <c r="L31" s="49">
        <v>0</v>
      </c>
      <c r="M31" s="50">
        <f t="shared" si="4"/>
        <v>15199</v>
      </c>
      <c r="N31" s="60"/>
      <c r="O31" s="52"/>
      <c r="P31" s="52"/>
      <c r="Q31" s="57"/>
      <c r="X31" s="54"/>
      <c r="Y31" s="54"/>
      <c r="Z31" s="55"/>
    </row>
    <row r="32" spans="1:30" ht="13.5" customHeight="1">
      <c r="A32" s="6" t="s">
        <v>30</v>
      </c>
      <c r="B32" s="45">
        <v>57407</v>
      </c>
      <c r="C32" s="45">
        <v>30891</v>
      </c>
      <c r="D32" s="46">
        <f t="shared" si="0"/>
        <v>88298</v>
      </c>
      <c r="E32" s="45">
        <v>0</v>
      </c>
      <c r="F32" s="45">
        <v>0</v>
      </c>
      <c r="G32" s="46">
        <f t="shared" si="1"/>
        <v>0</v>
      </c>
      <c r="H32" s="47">
        <f t="shared" si="2"/>
        <v>57407</v>
      </c>
      <c r="I32" s="48">
        <f t="shared" si="2"/>
        <v>30891</v>
      </c>
      <c r="J32" s="47">
        <f t="shared" si="3"/>
        <v>88298</v>
      </c>
      <c r="K32" s="49">
        <v>0</v>
      </c>
      <c r="L32" s="49">
        <v>0</v>
      </c>
      <c r="M32" s="50">
        <f t="shared" si="4"/>
        <v>0</v>
      </c>
      <c r="N32" s="59"/>
      <c r="O32" s="52"/>
      <c r="P32" s="52"/>
      <c r="Q32" s="57"/>
      <c r="X32" s="54"/>
      <c r="Y32" s="54"/>
      <c r="Z32" s="55"/>
    </row>
    <row r="33" spans="1:30" ht="13.5" customHeight="1">
      <c r="A33" s="6" t="s">
        <v>31</v>
      </c>
      <c r="B33" s="45">
        <v>3840</v>
      </c>
      <c r="C33" s="45">
        <v>198</v>
      </c>
      <c r="D33" s="46">
        <f t="shared" si="0"/>
        <v>4038</v>
      </c>
      <c r="E33" s="45">
        <v>0</v>
      </c>
      <c r="F33" s="45">
        <v>0</v>
      </c>
      <c r="G33" s="46">
        <f t="shared" si="1"/>
        <v>0</v>
      </c>
      <c r="H33" s="47">
        <f t="shared" si="2"/>
        <v>3840</v>
      </c>
      <c r="I33" s="48">
        <f t="shared" si="2"/>
        <v>198</v>
      </c>
      <c r="J33" s="47">
        <f t="shared" si="3"/>
        <v>4038</v>
      </c>
      <c r="K33" s="49">
        <v>0</v>
      </c>
      <c r="L33" s="49">
        <v>0</v>
      </c>
      <c r="M33" s="50">
        <f t="shared" si="4"/>
        <v>0</v>
      </c>
      <c r="N33" s="59"/>
    </row>
    <row r="34" spans="1:30" ht="13.5" customHeight="1">
      <c r="A34" s="6" t="s">
        <v>32</v>
      </c>
      <c r="B34" s="45">
        <v>2992</v>
      </c>
      <c r="C34" s="45">
        <v>2472</v>
      </c>
      <c r="D34" s="46">
        <f t="shared" si="0"/>
        <v>5464</v>
      </c>
      <c r="E34" s="45">
        <v>0</v>
      </c>
      <c r="F34" s="45">
        <v>0</v>
      </c>
      <c r="G34" s="46">
        <f t="shared" si="1"/>
        <v>0</v>
      </c>
      <c r="H34" s="47">
        <f t="shared" si="2"/>
        <v>2992</v>
      </c>
      <c r="I34" s="48">
        <f t="shared" si="2"/>
        <v>2472</v>
      </c>
      <c r="J34" s="47">
        <f t="shared" si="3"/>
        <v>5464</v>
      </c>
      <c r="K34" s="49">
        <v>0</v>
      </c>
      <c r="L34" s="49">
        <v>0</v>
      </c>
      <c r="M34" s="50">
        <f t="shared" si="4"/>
        <v>0</v>
      </c>
      <c r="N34" s="59"/>
      <c r="X34" s="54"/>
      <c r="Y34" s="54"/>
      <c r="Z34" s="55"/>
      <c r="AB34" s="54"/>
      <c r="AD34" s="54"/>
    </row>
    <row r="35" spans="1:30" ht="13.5" customHeight="1">
      <c r="A35" s="6" t="s">
        <v>33</v>
      </c>
      <c r="B35" s="45">
        <v>1488</v>
      </c>
      <c r="C35" s="45">
        <v>503</v>
      </c>
      <c r="D35" s="46">
        <f t="shared" si="0"/>
        <v>1991</v>
      </c>
      <c r="E35" s="45">
        <v>0</v>
      </c>
      <c r="F35" s="45">
        <v>0</v>
      </c>
      <c r="G35" s="46"/>
      <c r="H35" s="47">
        <f t="shared" si="2"/>
        <v>1488</v>
      </c>
      <c r="I35" s="48">
        <f t="shared" si="2"/>
        <v>503</v>
      </c>
      <c r="J35" s="47">
        <f t="shared" si="3"/>
        <v>1991</v>
      </c>
      <c r="K35" s="49">
        <v>0</v>
      </c>
      <c r="L35" s="49">
        <v>0</v>
      </c>
      <c r="M35" s="50">
        <f t="shared" si="4"/>
        <v>0</v>
      </c>
      <c r="N35" s="59"/>
      <c r="X35" s="54"/>
      <c r="Y35" s="54"/>
      <c r="Z35" s="55"/>
      <c r="AB35" s="54"/>
      <c r="AD35" s="54"/>
    </row>
    <row r="36" spans="1:30" ht="13.5" customHeight="1">
      <c r="A36" s="6" t="s">
        <v>34</v>
      </c>
      <c r="B36" s="45">
        <v>0</v>
      </c>
      <c r="C36" s="45">
        <v>0</v>
      </c>
      <c r="D36" s="46">
        <f t="shared" si="0"/>
        <v>0</v>
      </c>
      <c r="E36" s="45">
        <v>0</v>
      </c>
      <c r="F36" s="45">
        <v>0</v>
      </c>
      <c r="G36" s="46">
        <f t="shared" si="1"/>
        <v>0</v>
      </c>
      <c r="H36" s="47">
        <f t="shared" si="2"/>
        <v>0</v>
      </c>
      <c r="I36" s="48">
        <f t="shared" si="2"/>
        <v>0</v>
      </c>
      <c r="J36" s="47">
        <f t="shared" si="3"/>
        <v>0</v>
      </c>
      <c r="K36" s="49">
        <v>0</v>
      </c>
      <c r="L36" s="49">
        <v>0</v>
      </c>
      <c r="M36" s="50">
        <f t="shared" si="4"/>
        <v>0</v>
      </c>
      <c r="N36" s="59"/>
    </row>
    <row r="37" spans="1:30" ht="13.5" customHeight="1">
      <c r="A37" s="6" t="s">
        <v>35</v>
      </c>
      <c r="B37" s="45">
        <v>27349.5</v>
      </c>
      <c r="C37" s="45">
        <v>95758.5</v>
      </c>
      <c r="D37" s="46">
        <f t="shared" si="0"/>
        <v>123108</v>
      </c>
      <c r="E37" s="45">
        <v>0</v>
      </c>
      <c r="F37" s="45">
        <v>0</v>
      </c>
      <c r="G37" s="46">
        <f t="shared" si="1"/>
        <v>0</v>
      </c>
      <c r="H37" s="47">
        <f t="shared" si="2"/>
        <v>27349.5</v>
      </c>
      <c r="I37" s="48">
        <f t="shared" si="2"/>
        <v>95758.5</v>
      </c>
      <c r="J37" s="47">
        <f t="shared" si="3"/>
        <v>123108</v>
      </c>
      <c r="K37" s="49">
        <v>21492</v>
      </c>
      <c r="L37" s="49">
        <v>0</v>
      </c>
      <c r="M37" s="50">
        <f t="shared" si="4"/>
        <v>21492</v>
      </c>
      <c r="N37" s="59"/>
    </row>
    <row r="38" spans="1:30" ht="24.95" customHeight="1">
      <c r="A38" s="13" t="s">
        <v>53</v>
      </c>
      <c r="B38" s="61">
        <f>SUM(B9:B11,B14:B25)</f>
        <v>4730842</v>
      </c>
      <c r="C38" s="61">
        <f t="shared" ref="C38:M38" si="5">SUM(C9:C11,C14:C25)</f>
        <v>19667709</v>
      </c>
      <c r="D38" s="61">
        <f t="shared" si="5"/>
        <v>24398551</v>
      </c>
      <c r="E38" s="61">
        <f t="shared" si="5"/>
        <v>102939017.5</v>
      </c>
      <c r="F38" s="61">
        <f t="shared" si="5"/>
        <v>78518871</v>
      </c>
      <c r="G38" s="61">
        <f t="shared" si="5"/>
        <v>181457888.5</v>
      </c>
      <c r="H38" s="61">
        <f t="shared" si="5"/>
        <v>107669859.5</v>
      </c>
      <c r="I38" s="61">
        <f t="shared" si="5"/>
        <v>98186580</v>
      </c>
      <c r="J38" s="61">
        <f t="shared" si="5"/>
        <v>205856439.5</v>
      </c>
      <c r="K38" s="61">
        <f t="shared" si="5"/>
        <v>384451.97</v>
      </c>
      <c r="L38" s="61">
        <f t="shared" si="5"/>
        <v>6043024.4500000002</v>
      </c>
      <c r="M38" s="61">
        <f t="shared" si="5"/>
        <v>6427476.4199999999</v>
      </c>
      <c r="N38" s="9"/>
    </row>
    <row r="39" spans="1:30" ht="13.5" customHeight="1">
      <c r="A39" s="6" t="s">
        <v>37</v>
      </c>
      <c r="B39" s="62">
        <f>SUM(B12,B26:B29,B36)</f>
        <v>8757914</v>
      </c>
      <c r="C39" s="62">
        <f t="shared" ref="C39:M39" si="6">SUM(C12,C26:C29,C36)</f>
        <v>2025854</v>
      </c>
      <c r="D39" s="62">
        <f t="shared" si="6"/>
        <v>10783768</v>
      </c>
      <c r="E39" s="62">
        <f t="shared" si="6"/>
        <v>419389</v>
      </c>
      <c r="F39" s="62">
        <f t="shared" si="6"/>
        <v>684313</v>
      </c>
      <c r="G39" s="62">
        <f t="shared" si="6"/>
        <v>1103702</v>
      </c>
      <c r="H39" s="62">
        <f t="shared" si="6"/>
        <v>9177303</v>
      </c>
      <c r="I39" s="62">
        <f t="shared" si="6"/>
        <v>2710167</v>
      </c>
      <c r="J39" s="62">
        <f t="shared" si="6"/>
        <v>11887470</v>
      </c>
      <c r="K39" s="62">
        <f t="shared" si="6"/>
        <v>121807</v>
      </c>
      <c r="L39" s="62">
        <f t="shared" si="6"/>
        <v>21769</v>
      </c>
      <c r="M39" s="62">
        <f t="shared" si="6"/>
        <v>143576</v>
      </c>
      <c r="N39" s="9"/>
    </row>
    <row r="40" spans="1:30" ht="13.5" customHeight="1">
      <c r="A40" s="6" t="s">
        <v>38</v>
      </c>
      <c r="B40" s="63">
        <f>SUM(B13,B30:B35,B37)</f>
        <v>6918484.5</v>
      </c>
      <c r="C40" s="63">
        <f t="shared" ref="C40:M40" si="7">SUM(C13,C30:C35,C37)</f>
        <v>1487175.5</v>
      </c>
      <c r="D40" s="63">
        <f t="shared" si="7"/>
        <v>8405660</v>
      </c>
      <c r="E40" s="63">
        <f t="shared" si="7"/>
        <v>287681</v>
      </c>
      <c r="F40" s="63">
        <f t="shared" si="7"/>
        <v>396886</v>
      </c>
      <c r="G40" s="63">
        <f t="shared" si="7"/>
        <v>684567</v>
      </c>
      <c r="H40" s="63">
        <f t="shared" si="7"/>
        <v>7206165.5</v>
      </c>
      <c r="I40" s="63">
        <f t="shared" si="7"/>
        <v>1884061.5</v>
      </c>
      <c r="J40" s="63">
        <f t="shared" si="7"/>
        <v>9090227</v>
      </c>
      <c r="K40" s="63">
        <f t="shared" si="7"/>
        <v>52269</v>
      </c>
      <c r="L40" s="63">
        <f t="shared" si="7"/>
        <v>22601</v>
      </c>
      <c r="M40" s="63">
        <f t="shared" si="7"/>
        <v>74870</v>
      </c>
      <c r="N40" s="9"/>
    </row>
    <row r="41" spans="1:30" ht="24.95" customHeight="1">
      <c r="A41" s="16" t="s">
        <v>54</v>
      </c>
      <c r="B41" s="32">
        <f>SUM(B38:B40)</f>
        <v>20407240.5</v>
      </c>
      <c r="C41" s="32">
        <f t="shared" ref="C41:M41" si="8">SUM(C38:C40)</f>
        <v>23180738.5</v>
      </c>
      <c r="D41" s="32">
        <f t="shared" si="8"/>
        <v>43587979</v>
      </c>
      <c r="E41" s="32">
        <f t="shared" si="8"/>
        <v>103646087.5</v>
      </c>
      <c r="F41" s="32">
        <f t="shared" si="8"/>
        <v>79600070</v>
      </c>
      <c r="G41" s="32">
        <f t="shared" si="8"/>
        <v>183246157.5</v>
      </c>
      <c r="H41" s="32">
        <f t="shared" si="8"/>
        <v>124053328</v>
      </c>
      <c r="I41" s="32">
        <f t="shared" si="8"/>
        <v>102780808.5</v>
      </c>
      <c r="J41" s="32">
        <f t="shared" si="8"/>
        <v>226834136.5</v>
      </c>
      <c r="K41" s="32">
        <f t="shared" si="8"/>
        <v>558527.97</v>
      </c>
      <c r="L41" s="32">
        <f t="shared" si="8"/>
        <v>6087394.4500000002</v>
      </c>
      <c r="M41" s="32">
        <f t="shared" si="8"/>
        <v>6645922.4199999999</v>
      </c>
      <c r="N41" s="9"/>
    </row>
    <row r="42" spans="1:30" ht="12.6" customHeight="1">
      <c r="A42" s="18"/>
    </row>
    <row r="43" spans="1:30" ht="12.6" customHeight="1">
      <c r="A43" s="18" t="s">
        <v>40</v>
      </c>
    </row>
  </sheetData>
  <sheetProtection algorithmName="SHA-512" hashValue="cDBMabiY1SkxB3vBbLLkCs6lZ3O2U4In0dGpL2eXUNTvrgw4ZTnVKC/gMIeBOLJ9hOm2HEh6S92JwxeaC/b54Q==" saltValue="dYf2SJtaRUuRr7ShgyAdQg==" spinCount="100000" sheet="1" objects="1" scenarios="1" formatCells="0"/>
  <mergeCells count="19">
    <mergeCell ref="K6:K8"/>
    <mergeCell ref="L6:L8"/>
    <mergeCell ref="M6:M8"/>
    <mergeCell ref="E6:E8"/>
    <mergeCell ref="F6:F8"/>
    <mergeCell ref="G6:G8"/>
    <mergeCell ref="H6:H8"/>
    <mergeCell ref="I6:I8"/>
    <mergeCell ref="J6:J8"/>
    <mergeCell ref="A1:M1"/>
    <mergeCell ref="A2:M2"/>
    <mergeCell ref="A4:A8"/>
    <mergeCell ref="B4:D5"/>
    <mergeCell ref="E4:G5"/>
    <mergeCell ref="H4:J5"/>
    <mergeCell ref="K4:M5"/>
    <mergeCell ref="B6:B8"/>
    <mergeCell ref="C6:C8"/>
    <mergeCell ref="D6:D8"/>
  </mergeCells>
  <pageMargins left="0.15748031496062992" right="0.15748031496062992" top="0.39370078740157483" bottom="0.39370078740157483" header="0.11811023622047245" footer="0.31496062992125984"/>
  <pageSetup paperSize="9"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86936-B4B4-4E92-A6CD-5507202CA147}">
  <dimension ref="A1:L49"/>
  <sheetViews>
    <sheetView zoomScale="70" zoomScaleNormal="70" zoomScaleSheetLayoutView="100" workbookViewId="0">
      <selection activeCell="B38" sqref="B38"/>
    </sheetView>
  </sheetViews>
  <sheetFormatPr defaultColWidth="9.1328125" defaultRowHeight="12" customHeight="1"/>
  <cols>
    <col min="1" max="1" width="23.3984375" style="2" customWidth="1"/>
    <col min="2" max="5" width="15.73046875" style="2" customWidth="1"/>
    <col min="6" max="9" width="9.86328125" style="2" bestFit="1" customWidth="1"/>
    <col min="10" max="10" width="9.86328125" style="2" customWidth="1"/>
    <col min="11" max="11" width="9.86328125" style="2" bestFit="1" customWidth="1"/>
    <col min="12" max="16384" width="9.1328125" style="2"/>
  </cols>
  <sheetData>
    <row r="1" spans="1:11" ht="13.15" customHeight="1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15" customHeight="1">
      <c r="A2" s="3" t="s">
        <v>66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3.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2" customHeight="1">
      <c r="A4" s="18"/>
      <c r="B4" s="38"/>
      <c r="E4" s="38" t="s">
        <v>57</v>
      </c>
      <c r="I4" s="38"/>
    </row>
    <row r="5" spans="1:11" ht="24.95" customHeight="1">
      <c r="A5" s="64" t="s">
        <v>67</v>
      </c>
      <c r="B5" s="64" t="s">
        <v>3</v>
      </c>
      <c r="C5" s="64" t="s">
        <v>4</v>
      </c>
      <c r="D5" s="64" t="s">
        <v>68</v>
      </c>
      <c r="E5" s="64" t="s">
        <v>69</v>
      </c>
    </row>
    <row r="6" spans="1:11" ht="14.25" customHeight="1">
      <c r="A6" s="6" t="s">
        <v>7</v>
      </c>
      <c r="B6" s="43">
        <v>1285118</v>
      </c>
      <c r="C6" s="43"/>
      <c r="D6" s="43"/>
      <c r="E6" s="43"/>
      <c r="F6" s="65"/>
      <c r="G6" s="66"/>
    </row>
    <row r="7" spans="1:11" ht="14.25" customHeight="1">
      <c r="A7" s="6" t="s">
        <v>8</v>
      </c>
      <c r="B7" s="43">
        <v>4886</v>
      </c>
      <c r="C7" s="43"/>
      <c r="D7" s="43"/>
      <c r="E7" s="43"/>
      <c r="F7" s="65"/>
      <c r="G7" s="66"/>
    </row>
    <row r="8" spans="1:11" ht="14.25" customHeight="1">
      <c r="A8" s="6" t="s">
        <v>9</v>
      </c>
      <c r="B8" s="43">
        <v>451</v>
      </c>
      <c r="C8" s="43"/>
      <c r="D8" s="43"/>
      <c r="E8" s="43"/>
      <c r="F8" s="65"/>
      <c r="G8" s="66"/>
    </row>
    <row r="9" spans="1:11" ht="14.25" customHeight="1">
      <c r="A9" s="10" t="s">
        <v>10</v>
      </c>
      <c r="B9" s="43">
        <v>532</v>
      </c>
      <c r="C9" s="43"/>
      <c r="D9" s="43"/>
      <c r="E9" s="43"/>
      <c r="F9" s="65"/>
      <c r="G9" s="66"/>
    </row>
    <row r="10" spans="1:11" ht="14.25" customHeight="1">
      <c r="A10" s="6" t="s">
        <v>11</v>
      </c>
      <c r="B10" s="43">
        <v>107</v>
      </c>
      <c r="C10" s="43"/>
      <c r="D10" s="43"/>
      <c r="E10" s="43"/>
      <c r="F10" s="65"/>
      <c r="G10" s="66"/>
    </row>
    <row r="11" spans="1:11" ht="14.25" customHeight="1">
      <c r="A11" s="6" t="s">
        <v>12</v>
      </c>
      <c r="B11" s="43">
        <v>0</v>
      </c>
      <c r="C11" s="43"/>
      <c r="D11" s="43"/>
      <c r="E11" s="43"/>
      <c r="F11" s="65"/>
      <c r="G11" s="66"/>
    </row>
    <row r="12" spans="1:11" ht="14.25" customHeight="1">
      <c r="A12" s="6" t="s">
        <v>13</v>
      </c>
      <c r="B12" s="43">
        <v>1381616.8399999999</v>
      </c>
      <c r="C12" s="43"/>
      <c r="D12" s="43"/>
      <c r="E12" s="43"/>
      <c r="F12" s="65"/>
      <c r="G12" s="66"/>
    </row>
    <row r="13" spans="1:11" ht="14.25" customHeight="1">
      <c r="A13" s="6" t="s">
        <v>14</v>
      </c>
      <c r="B13" s="43">
        <v>0</v>
      </c>
      <c r="C13" s="43"/>
      <c r="D13" s="43"/>
      <c r="E13" s="43"/>
      <c r="F13" s="65"/>
      <c r="G13" s="66"/>
    </row>
    <row r="14" spans="1:11" ht="14.25" customHeight="1">
      <c r="A14" s="6" t="s">
        <v>15</v>
      </c>
      <c r="B14" s="43">
        <v>0</v>
      </c>
      <c r="C14" s="43"/>
      <c r="D14" s="43"/>
      <c r="E14" s="43"/>
      <c r="F14" s="65"/>
      <c r="G14" s="66"/>
    </row>
    <row r="15" spans="1:11" ht="14.25" customHeight="1">
      <c r="A15" s="6" t="s">
        <v>16</v>
      </c>
      <c r="B15" s="43">
        <v>0</v>
      </c>
      <c r="C15" s="43"/>
      <c r="D15" s="43"/>
      <c r="E15" s="43"/>
      <c r="F15" s="65"/>
      <c r="G15" s="66"/>
    </row>
    <row r="16" spans="1:11" ht="14.25" customHeight="1">
      <c r="A16" s="6" t="s">
        <v>17</v>
      </c>
      <c r="B16" s="43">
        <v>0</v>
      </c>
      <c r="C16" s="43"/>
      <c r="D16" s="43"/>
      <c r="E16" s="43"/>
      <c r="F16" s="65"/>
      <c r="G16" s="66"/>
    </row>
    <row r="17" spans="1:7" ht="14.25" customHeight="1">
      <c r="A17" s="10" t="s">
        <v>18</v>
      </c>
      <c r="B17" s="43">
        <v>0</v>
      </c>
      <c r="C17" s="43"/>
      <c r="D17" s="43"/>
      <c r="E17" s="43"/>
      <c r="F17" s="65"/>
      <c r="G17" s="66"/>
    </row>
    <row r="18" spans="1:7" ht="14.25" customHeight="1">
      <c r="A18" s="10" t="s">
        <v>19</v>
      </c>
      <c r="B18" s="43">
        <v>0</v>
      </c>
      <c r="C18" s="43"/>
      <c r="D18" s="43"/>
      <c r="E18" s="43"/>
      <c r="F18" s="65"/>
      <c r="G18" s="66"/>
    </row>
    <row r="19" spans="1:7" ht="14.25" customHeight="1">
      <c r="A19" s="10" t="s">
        <v>20</v>
      </c>
      <c r="B19" s="43">
        <v>0</v>
      </c>
      <c r="C19" s="43"/>
      <c r="D19" s="43"/>
      <c r="E19" s="43"/>
      <c r="F19" s="65"/>
      <c r="G19" s="66"/>
    </row>
    <row r="20" spans="1:7" ht="14.25" customHeight="1">
      <c r="A20" s="6" t="s">
        <v>21</v>
      </c>
      <c r="B20" s="43">
        <v>0</v>
      </c>
      <c r="C20" s="43"/>
      <c r="D20" s="43"/>
      <c r="E20" s="43"/>
      <c r="F20" s="65"/>
      <c r="G20" s="66"/>
    </row>
    <row r="21" spans="1:7" ht="14.25" customHeight="1">
      <c r="A21" s="6" t="s">
        <v>22</v>
      </c>
      <c r="B21" s="43">
        <v>0</v>
      </c>
      <c r="C21" s="43"/>
      <c r="D21" s="43"/>
      <c r="E21" s="43"/>
      <c r="F21" s="65"/>
      <c r="G21" s="66"/>
    </row>
    <row r="22" spans="1:7" ht="14.25" customHeight="1">
      <c r="A22" s="6" t="s">
        <v>23</v>
      </c>
      <c r="B22" s="43">
        <v>0</v>
      </c>
      <c r="C22" s="43"/>
      <c r="D22" s="43"/>
      <c r="E22" s="43"/>
      <c r="F22" s="65"/>
      <c r="G22" s="66"/>
    </row>
    <row r="23" spans="1:7" ht="14.25" customHeight="1">
      <c r="A23" s="6" t="s">
        <v>24</v>
      </c>
      <c r="B23" s="43">
        <v>168</v>
      </c>
      <c r="C23" s="43"/>
      <c r="D23" s="43"/>
      <c r="E23" s="43"/>
      <c r="F23" s="65"/>
      <c r="G23" s="66"/>
    </row>
    <row r="24" spans="1:7" ht="14.25" customHeight="1">
      <c r="A24" s="6" t="s">
        <v>25</v>
      </c>
      <c r="B24" s="43">
        <v>0</v>
      </c>
      <c r="C24" s="43"/>
      <c r="D24" s="43"/>
      <c r="E24" s="43"/>
      <c r="F24" s="65"/>
      <c r="G24" s="66"/>
    </row>
    <row r="25" spans="1:7" ht="14.25" customHeight="1">
      <c r="A25" s="6" t="s">
        <v>26</v>
      </c>
      <c r="B25" s="43">
        <v>130</v>
      </c>
      <c r="C25" s="43"/>
      <c r="D25" s="43"/>
      <c r="E25" s="43"/>
      <c r="F25" s="65"/>
      <c r="G25" s="66"/>
    </row>
    <row r="26" spans="1:7" ht="14.25" customHeight="1">
      <c r="A26" s="6" t="s">
        <v>27</v>
      </c>
      <c r="B26" s="43">
        <v>0</v>
      </c>
      <c r="C26" s="43"/>
      <c r="D26" s="43"/>
      <c r="E26" s="43"/>
      <c r="F26" s="65"/>
      <c r="G26" s="66"/>
    </row>
    <row r="27" spans="1:7" ht="14.25" customHeight="1">
      <c r="A27" s="6" t="s">
        <v>28</v>
      </c>
      <c r="B27" s="43">
        <v>0</v>
      </c>
      <c r="C27" s="43"/>
      <c r="D27" s="43"/>
      <c r="E27" s="43"/>
      <c r="F27" s="65"/>
      <c r="G27" s="66"/>
    </row>
    <row r="28" spans="1:7" ht="14.25" customHeight="1">
      <c r="A28" s="6" t="s">
        <v>29</v>
      </c>
      <c r="B28" s="43">
        <v>13</v>
      </c>
      <c r="C28" s="43"/>
      <c r="D28" s="43"/>
      <c r="E28" s="43"/>
      <c r="F28" s="65"/>
      <c r="G28" s="66"/>
    </row>
    <row r="29" spans="1:7" ht="14.25" customHeight="1">
      <c r="A29" s="6" t="s">
        <v>30</v>
      </c>
      <c r="B29" s="43">
        <v>1</v>
      </c>
      <c r="C29" s="43"/>
      <c r="D29" s="43"/>
      <c r="E29" s="43"/>
      <c r="F29" s="65"/>
      <c r="G29" s="66"/>
    </row>
    <row r="30" spans="1:7" ht="14.25" customHeight="1">
      <c r="A30" s="6" t="s">
        <v>31</v>
      </c>
      <c r="B30" s="43">
        <v>3</v>
      </c>
      <c r="C30" s="43"/>
      <c r="D30" s="43"/>
      <c r="E30" s="43"/>
      <c r="F30" s="65"/>
      <c r="G30" s="66"/>
    </row>
    <row r="31" spans="1:7" ht="14.25" customHeight="1">
      <c r="A31" s="6" t="s">
        <v>32</v>
      </c>
      <c r="B31" s="43">
        <v>69</v>
      </c>
      <c r="C31" s="43"/>
      <c r="D31" s="43"/>
      <c r="E31" s="43"/>
      <c r="F31" s="65"/>
      <c r="G31" s="66"/>
    </row>
    <row r="32" spans="1:7" ht="14.25" customHeight="1">
      <c r="A32" s="6" t="s">
        <v>33</v>
      </c>
      <c r="B32" s="43">
        <v>0</v>
      </c>
      <c r="C32" s="43"/>
      <c r="D32" s="43"/>
      <c r="E32" s="43"/>
      <c r="F32" s="65"/>
      <c r="G32" s="66"/>
    </row>
    <row r="33" spans="1:12" ht="14.25" customHeight="1">
      <c r="A33" s="6" t="s">
        <v>34</v>
      </c>
      <c r="B33" s="43">
        <v>0</v>
      </c>
      <c r="C33" s="43"/>
      <c r="D33" s="43"/>
      <c r="E33" s="43"/>
      <c r="F33" s="65"/>
      <c r="G33" s="66"/>
    </row>
    <row r="34" spans="1:12" ht="14.25" customHeight="1">
      <c r="A34" s="6" t="s">
        <v>35</v>
      </c>
      <c r="B34" s="43">
        <v>30</v>
      </c>
      <c r="C34" s="43"/>
      <c r="D34" s="43"/>
      <c r="E34" s="43"/>
      <c r="F34" s="65"/>
      <c r="G34" s="66"/>
    </row>
    <row r="35" spans="1:12" ht="24.95" customHeight="1">
      <c r="A35" s="13" t="s">
        <v>58</v>
      </c>
      <c r="B35" s="14">
        <f>SUM(B6:B8,B11:B22)</f>
        <v>2672071.84</v>
      </c>
      <c r="C35" s="14">
        <f t="shared" ref="C35:E35" si="0">SUM(C6:C8,C11:C22)</f>
        <v>0</v>
      </c>
      <c r="D35" s="14">
        <f t="shared" si="0"/>
        <v>0</v>
      </c>
      <c r="E35" s="14">
        <f t="shared" si="0"/>
        <v>0</v>
      </c>
      <c r="F35" s="65"/>
      <c r="G35" s="67"/>
    </row>
    <row r="36" spans="1:12" ht="14.25" customHeight="1">
      <c r="A36" s="6" t="s">
        <v>37</v>
      </c>
      <c r="B36" s="15">
        <f>SUM(B9,B23:B26,B33)</f>
        <v>830</v>
      </c>
      <c r="C36" s="15">
        <f t="shared" ref="C36:E36" si="1">SUM(C9,C23:C26,C33)</f>
        <v>0</v>
      </c>
      <c r="D36" s="15">
        <f t="shared" si="1"/>
        <v>0</v>
      </c>
      <c r="E36" s="15">
        <f t="shared" si="1"/>
        <v>0</v>
      </c>
      <c r="F36" s="65"/>
    </row>
    <row r="37" spans="1:12" ht="14.25" customHeight="1">
      <c r="A37" s="6" t="s">
        <v>38</v>
      </c>
      <c r="B37" s="15">
        <f>SUM(B10,B27:B32,B34)</f>
        <v>223</v>
      </c>
      <c r="C37" s="15">
        <f t="shared" ref="C37:E37" si="2">SUM(C10,C27:C32,C34)</f>
        <v>0</v>
      </c>
      <c r="D37" s="15">
        <f t="shared" si="2"/>
        <v>0</v>
      </c>
      <c r="E37" s="15">
        <f t="shared" si="2"/>
        <v>0</v>
      </c>
      <c r="F37" s="65"/>
    </row>
    <row r="38" spans="1:12" ht="24.95" customHeight="1">
      <c r="A38" s="16" t="s">
        <v>59</v>
      </c>
      <c r="B38" s="17">
        <f>SUM(B35:B37)</f>
        <v>2673124.84</v>
      </c>
      <c r="C38" s="17">
        <f t="shared" ref="C38:E38" si="3">SUM(C35:C37)</f>
        <v>0</v>
      </c>
      <c r="D38" s="17">
        <f t="shared" si="3"/>
        <v>0</v>
      </c>
      <c r="E38" s="17">
        <f t="shared" si="3"/>
        <v>0</v>
      </c>
      <c r="F38" s="65"/>
    </row>
    <row r="39" spans="1:12" ht="12" customHeight="1">
      <c r="A39" s="18"/>
    </row>
    <row r="40" spans="1:12" ht="12" customHeight="1">
      <c r="A40" s="2" t="s">
        <v>70</v>
      </c>
    </row>
    <row r="42" spans="1:12" ht="12" customHeight="1">
      <c r="L42" s="19"/>
    </row>
    <row r="43" spans="1:12" ht="12" customHeight="1">
      <c r="L43" s="19"/>
    </row>
    <row r="44" spans="1:12" ht="12" customHeight="1">
      <c r="L44" s="19"/>
    </row>
    <row r="45" spans="1:12" ht="12" customHeight="1">
      <c r="L45" s="19"/>
    </row>
    <row r="46" spans="1:12" ht="12" customHeight="1">
      <c r="L46" s="19"/>
    </row>
    <row r="47" spans="1:12" ht="12" customHeight="1">
      <c r="L47" s="19"/>
    </row>
    <row r="48" spans="1:12" ht="12" customHeight="1">
      <c r="L48" s="19"/>
    </row>
    <row r="49" spans="12:12" ht="12" customHeight="1">
      <c r="L49" s="19"/>
    </row>
  </sheetData>
  <sheetProtection algorithmName="SHA-512" hashValue="reIJeWjJjxfzFhFIfk+aP7+QwbiHRUWyYE004YrVqs7GAXm59D2Qm4BofCj4Colht8APryUOsc2w3V0elt0seg==" saltValue="T1OjCsS1QYKCHLyMgYSdow==" spinCount="100000" sheet="1" objects="1" scenarios="1"/>
  <mergeCells count="2">
    <mergeCell ref="A1:K1"/>
    <mergeCell ref="A2:K2"/>
  </mergeCells>
  <pageMargins left="0.55118110236220474" right="0.35433070866141736" top="0.78740157480314965" bottom="0.78740157480314965" header="0.51181102362204722" footer="0.51181102362204722"/>
  <pageSetup scale="8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1C47D-FD49-413B-8F75-0C98A3526215}">
  <dimension ref="A1:O52"/>
  <sheetViews>
    <sheetView zoomScale="70" zoomScaleNormal="70" zoomScaleSheetLayoutView="98" workbookViewId="0">
      <pane xSplit="1" topLeftCell="B1" activePane="topRight" state="frozen"/>
      <selection pane="topRight" activeCell="J44" sqref="J44"/>
    </sheetView>
  </sheetViews>
  <sheetFormatPr defaultColWidth="9.1328125" defaultRowHeight="14.25"/>
  <cols>
    <col min="1" max="1" width="23.3984375" style="68" customWidth="1"/>
    <col min="2" max="13" width="12.73046875" style="68" customWidth="1"/>
    <col min="14" max="14" width="9.1328125" style="68"/>
    <col min="15" max="15" width="12.59765625" style="68" customWidth="1"/>
    <col min="16" max="16384" width="9.1328125" style="68"/>
  </cols>
  <sheetData>
    <row r="1" spans="1:15" s="2" customFormat="1" ht="13.15" customHeight="1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s="2" customFormat="1" ht="11.25" customHeight="1">
      <c r="A2" s="3" t="s">
        <v>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ht="11.25" customHeight="1">
      <c r="M3" s="69" t="s">
        <v>57</v>
      </c>
    </row>
    <row r="4" spans="1:15" ht="12.6" customHeight="1">
      <c r="A4" s="70" t="s">
        <v>43</v>
      </c>
      <c r="B4" s="70" t="s">
        <v>44</v>
      </c>
      <c r="C4" s="71"/>
      <c r="D4" s="71"/>
      <c r="E4" s="72" t="s">
        <v>45</v>
      </c>
      <c r="F4" s="73"/>
      <c r="G4" s="73"/>
      <c r="H4" s="70" t="s">
        <v>46</v>
      </c>
      <c r="I4" s="71"/>
      <c r="J4" s="71"/>
      <c r="K4" s="70" t="s">
        <v>47</v>
      </c>
      <c r="L4" s="70"/>
      <c r="M4" s="70"/>
      <c r="O4" s="2"/>
    </row>
    <row r="5" spans="1:15" ht="12.6" customHeight="1">
      <c r="A5" s="74"/>
      <c r="B5" s="75"/>
      <c r="C5" s="75"/>
      <c r="D5" s="75"/>
      <c r="E5" s="73"/>
      <c r="F5" s="73"/>
      <c r="G5" s="73"/>
      <c r="H5" s="75"/>
      <c r="I5" s="75"/>
      <c r="J5" s="75"/>
      <c r="K5" s="74"/>
      <c r="L5" s="74"/>
      <c r="M5" s="74"/>
    </row>
    <row r="6" spans="1:15" ht="12.6" customHeight="1">
      <c r="A6" s="74"/>
      <c r="B6" s="70" t="s">
        <v>62</v>
      </c>
      <c r="C6" s="70" t="s">
        <v>63</v>
      </c>
      <c r="D6" s="70" t="s">
        <v>50</v>
      </c>
      <c r="E6" s="72" t="s">
        <v>62</v>
      </c>
      <c r="F6" s="72" t="s">
        <v>63</v>
      </c>
      <c r="G6" s="72" t="s">
        <v>50</v>
      </c>
      <c r="H6" s="70" t="s">
        <v>62</v>
      </c>
      <c r="I6" s="70" t="s">
        <v>63</v>
      </c>
      <c r="J6" s="70" t="s">
        <v>50</v>
      </c>
      <c r="K6" s="70" t="s">
        <v>51</v>
      </c>
      <c r="L6" s="70" t="s">
        <v>64</v>
      </c>
      <c r="M6" s="70" t="s">
        <v>50</v>
      </c>
    </row>
    <row r="7" spans="1:15" ht="12.6" customHeight="1">
      <c r="A7" s="74"/>
      <c r="B7" s="74"/>
      <c r="C7" s="74"/>
      <c r="D7" s="74"/>
      <c r="E7" s="72"/>
      <c r="F7" s="72"/>
      <c r="G7" s="72"/>
      <c r="H7" s="74"/>
      <c r="I7" s="74"/>
      <c r="J7" s="74"/>
      <c r="K7" s="74"/>
      <c r="L7" s="74"/>
      <c r="M7" s="74"/>
    </row>
    <row r="8" spans="1:15" ht="12.6" customHeight="1">
      <c r="A8" s="76"/>
      <c r="B8" s="76"/>
      <c r="C8" s="76"/>
      <c r="D8" s="76"/>
      <c r="E8" s="72"/>
      <c r="F8" s="72"/>
      <c r="G8" s="72"/>
      <c r="H8" s="76"/>
      <c r="I8" s="76"/>
      <c r="J8" s="76"/>
      <c r="K8" s="76"/>
      <c r="L8" s="76"/>
      <c r="M8" s="76"/>
    </row>
    <row r="9" spans="1:15" ht="14.25" customHeight="1">
      <c r="A9" s="77" t="s">
        <v>7</v>
      </c>
      <c r="B9" s="78">
        <v>171</v>
      </c>
      <c r="C9" s="78">
        <v>142</v>
      </c>
      <c r="D9" s="79">
        <f>SUM(B9:C9)</f>
        <v>313</v>
      </c>
      <c r="E9" s="78">
        <v>860139</v>
      </c>
      <c r="F9" s="78">
        <v>424666</v>
      </c>
      <c r="G9" s="79">
        <f>SUM(E9:F9)</f>
        <v>1284805</v>
      </c>
      <c r="H9" s="79">
        <f>SUM(B9,E9)</f>
        <v>860310</v>
      </c>
      <c r="I9" s="79">
        <f>SUM(C9,F9)</f>
        <v>424808</v>
      </c>
      <c r="J9" s="79">
        <f>SUM(H9:I9)</f>
        <v>1285118</v>
      </c>
      <c r="K9" s="78">
        <v>0</v>
      </c>
      <c r="L9" s="78">
        <v>21438</v>
      </c>
      <c r="M9" s="79">
        <f>SUM(K9:L9)</f>
        <v>21438</v>
      </c>
    </row>
    <row r="10" spans="1:15" ht="14.25" customHeight="1">
      <c r="A10" s="77" t="s">
        <v>8</v>
      </c>
      <c r="B10" s="78">
        <v>0</v>
      </c>
      <c r="C10" s="78">
        <v>0</v>
      </c>
      <c r="D10" s="79">
        <f t="shared" ref="D10:D37" si="0">SUM(B10:C10)</f>
        <v>0</v>
      </c>
      <c r="E10" s="78">
        <v>4886</v>
      </c>
      <c r="F10" s="78">
        <v>0</v>
      </c>
      <c r="G10" s="79">
        <f t="shared" ref="G10:G37" si="1">SUM(E10:F10)</f>
        <v>4886</v>
      </c>
      <c r="H10" s="79">
        <f t="shared" ref="H10:I37" si="2">SUM(B10,E10)</f>
        <v>4886</v>
      </c>
      <c r="I10" s="79">
        <f t="shared" si="2"/>
        <v>0</v>
      </c>
      <c r="J10" s="79">
        <f t="shared" ref="J10:J37" si="3">SUM(H10:I10)</f>
        <v>4886</v>
      </c>
      <c r="K10" s="78">
        <v>0</v>
      </c>
      <c r="L10" s="78">
        <v>1</v>
      </c>
      <c r="M10" s="79">
        <f t="shared" ref="M10:M37" si="4">SUM(K10:L10)</f>
        <v>1</v>
      </c>
    </row>
    <row r="11" spans="1:15" ht="14.25" customHeight="1">
      <c r="A11" s="77" t="s">
        <v>9</v>
      </c>
      <c r="B11" s="78">
        <v>0</v>
      </c>
      <c r="C11" s="78">
        <v>6</v>
      </c>
      <c r="D11" s="79">
        <f t="shared" si="0"/>
        <v>6</v>
      </c>
      <c r="E11" s="78">
        <v>0</v>
      </c>
      <c r="F11" s="78">
        <v>445</v>
      </c>
      <c r="G11" s="79">
        <f t="shared" si="1"/>
        <v>445</v>
      </c>
      <c r="H11" s="79">
        <f t="shared" si="2"/>
        <v>0</v>
      </c>
      <c r="I11" s="79">
        <f t="shared" si="2"/>
        <v>451</v>
      </c>
      <c r="J11" s="79">
        <f t="shared" si="3"/>
        <v>451</v>
      </c>
      <c r="K11" s="78">
        <v>0</v>
      </c>
      <c r="L11" s="78">
        <v>0</v>
      </c>
      <c r="M11" s="79">
        <f t="shared" si="4"/>
        <v>0</v>
      </c>
    </row>
    <row r="12" spans="1:15" ht="14.25" customHeight="1">
      <c r="A12" s="77" t="s">
        <v>10</v>
      </c>
      <c r="B12" s="78">
        <v>50</v>
      </c>
      <c r="C12" s="78">
        <v>0</v>
      </c>
      <c r="D12" s="79">
        <f t="shared" si="0"/>
        <v>50</v>
      </c>
      <c r="E12" s="78">
        <v>0</v>
      </c>
      <c r="F12" s="78">
        <v>482</v>
      </c>
      <c r="G12" s="79">
        <f t="shared" si="1"/>
        <v>482</v>
      </c>
      <c r="H12" s="79">
        <f t="shared" si="2"/>
        <v>50</v>
      </c>
      <c r="I12" s="79">
        <f t="shared" si="2"/>
        <v>482</v>
      </c>
      <c r="J12" s="79">
        <f t="shared" si="3"/>
        <v>532</v>
      </c>
      <c r="K12" s="78">
        <v>0</v>
      </c>
      <c r="L12" s="78">
        <v>0</v>
      </c>
      <c r="M12" s="79">
        <f t="shared" si="4"/>
        <v>0</v>
      </c>
    </row>
    <row r="13" spans="1:15" ht="14.25" customHeight="1">
      <c r="A13" s="77" t="s">
        <v>11</v>
      </c>
      <c r="B13" s="78">
        <v>50</v>
      </c>
      <c r="C13" s="78">
        <v>0</v>
      </c>
      <c r="D13" s="79">
        <f t="shared" si="0"/>
        <v>50</v>
      </c>
      <c r="E13" s="78">
        <v>0</v>
      </c>
      <c r="F13" s="78">
        <v>57</v>
      </c>
      <c r="G13" s="79">
        <f t="shared" si="1"/>
        <v>57</v>
      </c>
      <c r="H13" s="79">
        <f t="shared" si="2"/>
        <v>50</v>
      </c>
      <c r="I13" s="79">
        <f t="shared" si="2"/>
        <v>57</v>
      </c>
      <c r="J13" s="79">
        <f t="shared" si="3"/>
        <v>107</v>
      </c>
      <c r="K13" s="78">
        <v>0</v>
      </c>
      <c r="L13" s="78">
        <v>0</v>
      </c>
      <c r="M13" s="79">
        <f t="shared" si="4"/>
        <v>0</v>
      </c>
    </row>
    <row r="14" spans="1:15" ht="14.25" customHeight="1">
      <c r="A14" s="77" t="s">
        <v>12</v>
      </c>
      <c r="B14" s="78">
        <v>0</v>
      </c>
      <c r="C14" s="78">
        <v>0</v>
      </c>
      <c r="D14" s="79">
        <f t="shared" si="0"/>
        <v>0</v>
      </c>
      <c r="E14" s="78">
        <v>0</v>
      </c>
      <c r="F14" s="78">
        <v>0</v>
      </c>
      <c r="G14" s="79">
        <f t="shared" si="1"/>
        <v>0</v>
      </c>
      <c r="H14" s="79">
        <f t="shared" si="2"/>
        <v>0</v>
      </c>
      <c r="I14" s="79">
        <f t="shared" si="2"/>
        <v>0</v>
      </c>
      <c r="J14" s="79">
        <f t="shared" si="3"/>
        <v>0</v>
      </c>
      <c r="K14" s="78">
        <v>0</v>
      </c>
      <c r="L14" s="78">
        <v>0</v>
      </c>
      <c r="M14" s="79">
        <f t="shared" si="4"/>
        <v>0</v>
      </c>
    </row>
    <row r="15" spans="1:15" ht="14.25" customHeight="1">
      <c r="A15" s="77" t="s">
        <v>13</v>
      </c>
      <c r="B15" s="78">
        <v>24267.22</v>
      </c>
      <c r="C15" s="78">
        <v>523551.88</v>
      </c>
      <c r="D15" s="79">
        <f t="shared" si="0"/>
        <v>547819.1</v>
      </c>
      <c r="E15" s="78">
        <v>767225.80999999994</v>
      </c>
      <c r="F15" s="78">
        <v>66571.930000000008</v>
      </c>
      <c r="G15" s="79">
        <f t="shared" si="1"/>
        <v>833797.74</v>
      </c>
      <c r="H15" s="79">
        <f t="shared" si="2"/>
        <v>791493.02999999991</v>
      </c>
      <c r="I15" s="79">
        <f t="shared" si="2"/>
        <v>590123.81000000006</v>
      </c>
      <c r="J15" s="79">
        <f t="shared" si="3"/>
        <v>1381616.8399999999</v>
      </c>
      <c r="K15" s="78">
        <v>0</v>
      </c>
      <c r="L15" s="78">
        <v>0</v>
      </c>
      <c r="M15" s="79">
        <f t="shared" si="4"/>
        <v>0</v>
      </c>
    </row>
    <row r="16" spans="1:15" ht="14.25" customHeight="1">
      <c r="A16" s="77" t="s">
        <v>14</v>
      </c>
      <c r="B16" s="78">
        <v>0</v>
      </c>
      <c r="C16" s="78">
        <v>0</v>
      </c>
      <c r="D16" s="79">
        <f t="shared" si="0"/>
        <v>0</v>
      </c>
      <c r="E16" s="78">
        <v>0</v>
      </c>
      <c r="F16" s="78">
        <v>0</v>
      </c>
      <c r="G16" s="79">
        <f t="shared" si="1"/>
        <v>0</v>
      </c>
      <c r="H16" s="79">
        <f t="shared" si="2"/>
        <v>0</v>
      </c>
      <c r="I16" s="79">
        <f t="shared" si="2"/>
        <v>0</v>
      </c>
      <c r="J16" s="79">
        <f t="shared" si="3"/>
        <v>0</v>
      </c>
      <c r="K16" s="78">
        <v>0</v>
      </c>
      <c r="L16" s="78">
        <v>0</v>
      </c>
      <c r="M16" s="79">
        <f t="shared" si="4"/>
        <v>0</v>
      </c>
    </row>
    <row r="17" spans="1:13" ht="14.25" customHeight="1">
      <c r="A17" s="77" t="s">
        <v>15</v>
      </c>
      <c r="B17" s="78">
        <v>0</v>
      </c>
      <c r="C17" s="78">
        <v>0</v>
      </c>
      <c r="D17" s="79">
        <f t="shared" si="0"/>
        <v>0</v>
      </c>
      <c r="E17" s="78">
        <v>0</v>
      </c>
      <c r="F17" s="78">
        <v>0</v>
      </c>
      <c r="G17" s="79">
        <f t="shared" si="1"/>
        <v>0</v>
      </c>
      <c r="H17" s="79">
        <f t="shared" si="2"/>
        <v>0</v>
      </c>
      <c r="I17" s="79">
        <f t="shared" si="2"/>
        <v>0</v>
      </c>
      <c r="J17" s="79">
        <f t="shared" si="3"/>
        <v>0</v>
      </c>
      <c r="K17" s="78">
        <v>0</v>
      </c>
      <c r="L17" s="78">
        <v>0</v>
      </c>
      <c r="M17" s="79">
        <f t="shared" si="4"/>
        <v>0</v>
      </c>
    </row>
    <row r="18" spans="1:13" ht="14.25" customHeight="1">
      <c r="A18" s="77" t="s">
        <v>16</v>
      </c>
      <c r="B18" s="78">
        <v>0</v>
      </c>
      <c r="C18" s="78">
        <v>0</v>
      </c>
      <c r="D18" s="79">
        <f t="shared" si="0"/>
        <v>0</v>
      </c>
      <c r="E18" s="78">
        <v>0</v>
      </c>
      <c r="F18" s="78">
        <v>0</v>
      </c>
      <c r="G18" s="79">
        <f t="shared" si="1"/>
        <v>0</v>
      </c>
      <c r="H18" s="79">
        <f t="shared" si="2"/>
        <v>0</v>
      </c>
      <c r="I18" s="79">
        <f t="shared" si="2"/>
        <v>0</v>
      </c>
      <c r="J18" s="79">
        <f t="shared" si="3"/>
        <v>0</v>
      </c>
      <c r="K18" s="78">
        <v>0</v>
      </c>
      <c r="L18" s="78">
        <v>0</v>
      </c>
      <c r="M18" s="79">
        <f t="shared" si="4"/>
        <v>0</v>
      </c>
    </row>
    <row r="19" spans="1:13" ht="14.25" customHeight="1">
      <c r="A19" s="77" t="s">
        <v>17</v>
      </c>
      <c r="B19" s="78">
        <v>0</v>
      </c>
      <c r="C19" s="78">
        <v>0</v>
      </c>
      <c r="D19" s="79">
        <f t="shared" si="0"/>
        <v>0</v>
      </c>
      <c r="E19" s="78">
        <v>0</v>
      </c>
      <c r="F19" s="78">
        <v>0</v>
      </c>
      <c r="G19" s="79">
        <f t="shared" si="1"/>
        <v>0</v>
      </c>
      <c r="H19" s="79">
        <f t="shared" si="2"/>
        <v>0</v>
      </c>
      <c r="I19" s="79">
        <f t="shared" si="2"/>
        <v>0</v>
      </c>
      <c r="J19" s="79">
        <f t="shared" si="3"/>
        <v>0</v>
      </c>
      <c r="K19" s="78">
        <v>0</v>
      </c>
      <c r="L19" s="78">
        <v>0</v>
      </c>
      <c r="M19" s="79">
        <f t="shared" si="4"/>
        <v>0</v>
      </c>
    </row>
    <row r="20" spans="1:13" ht="14.25" customHeight="1">
      <c r="A20" s="80" t="s">
        <v>18</v>
      </c>
      <c r="B20" s="78">
        <v>0</v>
      </c>
      <c r="C20" s="78">
        <v>0</v>
      </c>
      <c r="D20" s="79">
        <f t="shared" si="0"/>
        <v>0</v>
      </c>
      <c r="E20" s="78">
        <v>0</v>
      </c>
      <c r="F20" s="78">
        <v>0</v>
      </c>
      <c r="G20" s="79">
        <f t="shared" si="1"/>
        <v>0</v>
      </c>
      <c r="H20" s="79">
        <f t="shared" si="2"/>
        <v>0</v>
      </c>
      <c r="I20" s="79">
        <f t="shared" si="2"/>
        <v>0</v>
      </c>
      <c r="J20" s="79">
        <f t="shared" si="3"/>
        <v>0</v>
      </c>
      <c r="K20" s="78">
        <v>0</v>
      </c>
      <c r="L20" s="78">
        <v>0</v>
      </c>
      <c r="M20" s="79">
        <f t="shared" si="4"/>
        <v>0</v>
      </c>
    </row>
    <row r="21" spans="1:13" ht="14.25" customHeight="1">
      <c r="A21" s="80" t="s">
        <v>19</v>
      </c>
      <c r="B21" s="78">
        <v>0</v>
      </c>
      <c r="C21" s="78">
        <v>0</v>
      </c>
      <c r="D21" s="79">
        <f t="shared" si="0"/>
        <v>0</v>
      </c>
      <c r="E21" s="78">
        <v>0</v>
      </c>
      <c r="F21" s="78">
        <v>0</v>
      </c>
      <c r="G21" s="79">
        <f t="shared" si="1"/>
        <v>0</v>
      </c>
      <c r="H21" s="79">
        <f t="shared" si="2"/>
        <v>0</v>
      </c>
      <c r="I21" s="79">
        <f t="shared" si="2"/>
        <v>0</v>
      </c>
      <c r="J21" s="79">
        <f t="shared" si="3"/>
        <v>0</v>
      </c>
      <c r="K21" s="78">
        <v>0</v>
      </c>
      <c r="L21" s="78">
        <v>0</v>
      </c>
      <c r="M21" s="79">
        <f t="shared" si="4"/>
        <v>0</v>
      </c>
    </row>
    <row r="22" spans="1:13" ht="14.25" customHeight="1">
      <c r="A22" s="80" t="s">
        <v>20</v>
      </c>
      <c r="B22" s="78">
        <v>0</v>
      </c>
      <c r="C22" s="78">
        <v>0</v>
      </c>
      <c r="D22" s="79">
        <f t="shared" si="0"/>
        <v>0</v>
      </c>
      <c r="E22" s="78">
        <v>0</v>
      </c>
      <c r="F22" s="78">
        <v>0</v>
      </c>
      <c r="G22" s="79">
        <f t="shared" si="1"/>
        <v>0</v>
      </c>
      <c r="H22" s="79">
        <f t="shared" si="2"/>
        <v>0</v>
      </c>
      <c r="I22" s="79">
        <f t="shared" si="2"/>
        <v>0</v>
      </c>
      <c r="J22" s="79">
        <f t="shared" si="3"/>
        <v>0</v>
      </c>
      <c r="K22" s="78">
        <v>0</v>
      </c>
      <c r="L22" s="78">
        <v>0</v>
      </c>
      <c r="M22" s="79">
        <f t="shared" si="4"/>
        <v>0</v>
      </c>
    </row>
    <row r="23" spans="1:13" ht="14.25" customHeight="1">
      <c r="A23" s="77" t="s">
        <v>21</v>
      </c>
      <c r="B23" s="78">
        <v>0</v>
      </c>
      <c r="C23" s="78">
        <v>0</v>
      </c>
      <c r="D23" s="79">
        <f t="shared" si="0"/>
        <v>0</v>
      </c>
      <c r="E23" s="78">
        <v>0</v>
      </c>
      <c r="F23" s="78">
        <v>0</v>
      </c>
      <c r="G23" s="79">
        <f t="shared" si="1"/>
        <v>0</v>
      </c>
      <c r="H23" s="79">
        <f t="shared" si="2"/>
        <v>0</v>
      </c>
      <c r="I23" s="79">
        <f t="shared" si="2"/>
        <v>0</v>
      </c>
      <c r="J23" s="79">
        <f t="shared" si="3"/>
        <v>0</v>
      </c>
      <c r="K23" s="78">
        <v>0</v>
      </c>
      <c r="L23" s="78">
        <v>0</v>
      </c>
      <c r="M23" s="79">
        <f t="shared" si="4"/>
        <v>0</v>
      </c>
    </row>
    <row r="24" spans="1:13" ht="14.25" customHeight="1">
      <c r="A24" s="77" t="s">
        <v>22</v>
      </c>
      <c r="B24" s="78">
        <v>0</v>
      </c>
      <c r="C24" s="78">
        <v>0</v>
      </c>
      <c r="D24" s="79">
        <f t="shared" si="0"/>
        <v>0</v>
      </c>
      <c r="E24" s="78">
        <v>0</v>
      </c>
      <c r="F24" s="78">
        <v>0</v>
      </c>
      <c r="G24" s="79">
        <f t="shared" si="1"/>
        <v>0</v>
      </c>
      <c r="H24" s="79">
        <f t="shared" si="2"/>
        <v>0</v>
      </c>
      <c r="I24" s="79">
        <f t="shared" si="2"/>
        <v>0</v>
      </c>
      <c r="J24" s="79">
        <f t="shared" si="3"/>
        <v>0</v>
      </c>
      <c r="K24" s="78">
        <v>0</v>
      </c>
      <c r="L24" s="78">
        <v>0</v>
      </c>
      <c r="M24" s="79">
        <f t="shared" si="4"/>
        <v>0</v>
      </c>
    </row>
    <row r="25" spans="1:13" ht="14.25" customHeight="1">
      <c r="A25" s="77" t="s">
        <v>23</v>
      </c>
      <c r="B25" s="78">
        <v>0</v>
      </c>
      <c r="C25" s="78">
        <v>0</v>
      </c>
      <c r="D25" s="79">
        <f t="shared" si="0"/>
        <v>0</v>
      </c>
      <c r="E25" s="78">
        <v>0</v>
      </c>
      <c r="F25" s="78">
        <v>0</v>
      </c>
      <c r="G25" s="79">
        <f t="shared" si="1"/>
        <v>0</v>
      </c>
      <c r="H25" s="79">
        <f t="shared" si="2"/>
        <v>0</v>
      </c>
      <c r="I25" s="79">
        <f t="shared" si="2"/>
        <v>0</v>
      </c>
      <c r="J25" s="79">
        <f t="shared" si="3"/>
        <v>0</v>
      </c>
      <c r="K25" s="78">
        <v>0</v>
      </c>
      <c r="L25" s="78">
        <v>0</v>
      </c>
      <c r="M25" s="79">
        <f t="shared" si="4"/>
        <v>0</v>
      </c>
    </row>
    <row r="26" spans="1:13" ht="14.25" customHeight="1">
      <c r="A26" s="77" t="s">
        <v>24</v>
      </c>
      <c r="B26" s="78">
        <v>0</v>
      </c>
      <c r="C26" s="78">
        <v>168</v>
      </c>
      <c r="D26" s="79">
        <f t="shared" si="0"/>
        <v>168</v>
      </c>
      <c r="E26" s="78">
        <v>0</v>
      </c>
      <c r="F26" s="78">
        <v>0</v>
      </c>
      <c r="G26" s="79">
        <f t="shared" si="1"/>
        <v>0</v>
      </c>
      <c r="H26" s="79">
        <f t="shared" si="2"/>
        <v>0</v>
      </c>
      <c r="I26" s="79">
        <f t="shared" si="2"/>
        <v>168</v>
      </c>
      <c r="J26" s="79">
        <f t="shared" si="3"/>
        <v>168</v>
      </c>
      <c r="K26" s="78">
        <v>0</v>
      </c>
      <c r="L26" s="78">
        <v>0</v>
      </c>
      <c r="M26" s="79">
        <f t="shared" si="4"/>
        <v>0</v>
      </c>
    </row>
    <row r="27" spans="1:13" ht="14.25" customHeight="1">
      <c r="A27" s="77" t="s">
        <v>25</v>
      </c>
      <c r="B27" s="78">
        <v>0</v>
      </c>
      <c r="C27" s="78">
        <v>0</v>
      </c>
      <c r="D27" s="79">
        <f t="shared" si="0"/>
        <v>0</v>
      </c>
      <c r="E27" s="78">
        <v>0</v>
      </c>
      <c r="F27" s="78">
        <v>0</v>
      </c>
      <c r="G27" s="79">
        <f t="shared" si="1"/>
        <v>0</v>
      </c>
      <c r="H27" s="79">
        <f t="shared" si="2"/>
        <v>0</v>
      </c>
      <c r="I27" s="79">
        <f t="shared" si="2"/>
        <v>0</v>
      </c>
      <c r="J27" s="79">
        <f t="shared" si="3"/>
        <v>0</v>
      </c>
      <c r="K27" s="78">
        <v>0</v>
      </c>
      <c r="L27" s="78">
        <v>0</v>
      </c>
      <c r="M27" s="79">
        <f t="shared" si="4"/>
        <v>0</v>
      </c>
    </row>
    <row r="28" spans="1:13" ht="14.25" customHeight="1">
      <c r="A28" s="77" t="s">
        <v>26</v>
      </c>
      <c r="B28" s="78">
        <v>130</v>
      </c>
      <c r="C28" s="78">
        <v>0</v>
      </c>
      <c r="D28" s="79">
        <f t="shared" si="0"/>
        <v>130</v>
      </c>
      <c r="E28" s="78">
        <v>0</v>
      </c>
      <c r="F28" s="78">
        <v>0</v>
      </c>
      <c r="G28" s="79">
        <f t="shared" si="1"/>
        <v>0</v>
      </c>
      <c r="H28" s="79">
        <f t="shared" si="2"/>
        <v>130</v>
      </c>
      <c r="I28" s="79">
        <f t="shared" si="2"/>
        <v>0</v>
      </c>
      <c r="J28" s="79">
        <f t="shared" si="3"/>
        <v>130</v>
      </c>
      <c r="K28" s="78">
        <v>0</v>
      </c>
      <c r="L28" s="78">
        <v>0</v>
      </c>
      <c r="M28" s="79">
        <f t="shared" si="4"/>
        <v>0</v>
      </c>
    </row>
    <row r="29" spans="1:13" ht="14.25" customHeight="1">
      <c r="A29" s="77" t="s">
        <v>27</v>
      </c>
      <c r="B29" s="78">
        <v>0</v>
      </c>
      <c r="C29" s="78">
        <v>0</v>
      </c>
      <c r="D29" s="79">
        <f t="shared" si="0"/>
        <v>0</v>
      </c>
      <c r="E29" s="78">
        <v>0</v>
      </c>
      <c r="F29" s="78">
        <v>0</v>
      </c>
      <c r="G29" s="79">
        <f t="shared" si="1"/>
        <v>0</v>
      </c>
      <c r="H29" s="79">
        <f t="shared" si="2"/>
        <v>0</v>
      </c>
      <c r="I29" s="79">
        <f t="shared" si="2"/>
        <v>0</v>
      </c>
      <c r="J29" s="79">
        <f t="shared" si="3"/>
        <v>0</v>
      </c>
      <c r="K29" s="78">
        <v>0</v>
      </c>
      <c r="L29" s="78">
        <v>0</v>
      </c>
      <c r="M29" s="79">
        <f t="shared" si="4"/>
        <v>0</v>
      </c>
    </row>
    <row r="30" spans="1:13" ht="14.25" customHeight="1">
      <c r="A30" s="77" t="s">
        <v>28</v>
      </c>
      <c r="B30" s="78">
        <v>0</v>
      </c>
      <c r="C30" s="78">
        <v>0</v>
      </c>
      <c r="D30" s="79">
        <f t="shared" si="0"/>
        <v>0</v>
      </c>
      <c r="E30" s="78">
        <v>0</v>
      </c>
      <c r="F30" s="78">
        <v>0</v>
      </c>
      <c r="G30" s="79">
        <f t="shared" si="1"/>
        <v>0</v>
      </c>
      <c r="H30" s="79">
        <f t="shared" si="2"/>
        <v>0</v>
      </c>
      <c r="I30" s="79">
        <f t="shared" si="2"/>
        <v>0</v>
      </c>
      <c r="J30" s="79">
        <f t="shared" si="3"/>
        <v>0</v>
      </c>
      <c r="K30" s="78">
        <v>0</v>
      </c>
      <c r="L30" s="78">
        <v>0</v>
      </c>
      <c r="M30" s="79">
        <f t="shared" si="4"/>
        <v>0</v>
      </c>
    </row>
    <row r="31" spans="1:13" ht="14.25" customHeight="1">
      <c r="A31" s="77" t="s">
        <v>29</v>
      </c>
      <c r="B31" s="78">
        <v>1</v>
      </c>
      <c r="C31" s="78">
        <v>12</v>
      </c>
      <c r="D31" s="79">
        <f t="shared" si="0"/>
        <v>13</v>
      </c>
      <c r="E31" s="78">
        <v>0</v>
      </c>
      <c r="F31" s="78">
        <v>0</v>
      </c>
      <c r="G31" s="79">
        <f t="shared" si="1"/>
        <v>0</v>
      </c>
      <c r="H31" s="79">
        <f t="shared" si="2"/>
        <v>1</v>
      </c>
      <c r="I31" s="79">
        <f t="shared" si="2"/>
        <v>12</v>
      </c>
      <c r="J31" s="79">
        <f t="shared" si="3"/>
        <v>13</v>
      </c>
      <c r="K31" s="78">
        <v>0</v>
      </c>
      <c r="L31" s="78">
        <v>0</v>
      </c>
      <c r="M31" s="79">
        <f t="shared" si="4"/>
        <v>0</v>
      </c>
    </row>
    <row r="32" spans="1:13" ht="14.25" customHeight="1">
      <c r="A32" s="77" t="s">
        <v>30</v>
      </c>
      <c r="B32" s="78">
        <v>1</v>
      </c>
      <c r="C32" s="78">
        <v>0</v>
      </c>
      <c r="D32" s="79">
        <f t="shared" si="0"/>
        <v>1</v>
      </c>
      <c r="E32" s="78">
        <v>0</v>
      </c>
      <c r="F32" s="78">
        <v>0</v>
      </c>
      <c r="G32" s="79">
        <f t="shared" si="1"/>
        <v>0</v>
      </c>
      <c r="H32" s="79">
        <f t="shared" si="2"/>
        <v>1</v>
      </c>
      <c r="I32" s="79">
        <f t="shared" si="2"/>
        <v>0</v>
      </c>
      <c r="J32" s="79">
        <f t="shared" si="3"/>
        <v>1</v>
      </c>
      <c r="K32" s="78">
        <v>0</v>
      </c>
      <c r="L32" s="78">
        <v>0</v>
      </c>
      <c r="M32" s="79">
        <f t="shared" si="4"/>
        <v>0</v>
      </c>
    </row>
    <row r="33" spans="1:15" ht="14.25" customHeight="1">
      <c r="A33" s="77" t="s">
        <v>31</v>
      </c>
      <c r="B33" s="78">
        <v>2</v>
      </c>
      <c r="C33" s="78">
        <v>1</v>
      </c>
      <c r="D33" s="79">
        <f t="shared" si="0"/>
        <v>3</v>
      </c>
      <c r="E33" s="78">
        <v>0</v>
      </c>
      <c r="F33" s="78">
        <v>0</v>
      </c>
      <c r="G33" s="79">
        <f t="shared" si="1"/>
        <v>0</v>
      </c>
      <c r="H33" s="79">
        <f t="shared" si="2"/>
        <v>2</v>
      </c>
      <c r="I33" s="79">
        <f t="shared" si="2"/>
        <v>1</v>
      </c>
      <c r="J33" s="79">
        <f t="shared" si="3"/>
        <v>3</v>
      </c>
      <c r="K33" s="78">
        <v>0</v>
      </c>
      <c r="L33" s="78">
        <v>0</v>
      </c>
      <c r="M33" s="79">
        <f t="shared" si="4"/>
        <v>0</v>
      </c>
    </row>
    <row r="34" spans="1:15" ht="14.25" customHeight="1">
      <c r="A34" s="77" t="s">
        <v>32</v>
      </c>
      <c r="B34" s="78">
        <v>0</v>
      </c>
      <c r="C34" s="78">
        <v>69</v>
      </c>
      <c r="D34" s="79">
        <f t="shared" si="0"/>
        <v>69</v>
      </c>
      <c r="E34" s="78">
        <v>0</v>
      </c>
      <c r="F34" s="78">
        <v>0</v>
      </c>
      <c r="G34" s="79">
        <f t="shared" si="1"/>
        <v>0</v>
      </c>
      <c r="H34" s="79">
        <f t="shared" si="2"/>
        <v>0</v>
      </c>
      <c r="I34" s="79">
        <f t="shared" si="2"/>
        <v>69</v>
      </c>
      <c r="J34" s="79">
        <f t="shared" si="3"/>
        <v>69</v>
      </c>
      <c r="K34" s="78">
        <v>0</v>
      </c>
      <c r="L34" s="78">
        <v>0</v>
      </c>
      <c r="M34" s="79">
        <f t="shared" si="4"/>
        <v>0</v>
      </c>
    </row>
    <row r="35" spans="1:15" ht="14.25" customHeight="1">
      <c r="A35" s="77" t="s">
        <v>33</v>
      </c>
      <c r="B35" s="78">
        <v>0</v>
      </c>
      <c r="C35" s="78">
        <v>0</v>
      </c>
      <c r="D35" s="79">
        <f t="shared" si="0"/>
        <v>0</v>
      </c>
      <c r="E35" s="78">
        <v>0</v>
      </c>
      <c r="F35" s="78">
        <v>0</v>
      </c>
      <c r="G35" s="79">
        <f t="shared" si="1"/>
        <v>0</v>
      </c>
      <c r="H35" s="79">
        <f t="shared" si="2"/>
        <v>0</v>
      </c>
      <c r="I35" s="79">
        <f t="shared" si="2"/>
        <v>0</v>
      </c>
      <c r="J35" s="79">
        <f t="shared" si="3"/>
        <v>0</v>
      </c>
      <c r="K35" s="78">
        <v>0</v>
      </c>
      <c r="L35" s="78">
        <v>0</v>
      </c>
      <c r="M35" s="79">
        <f t="shared" si="4"/>
        <v>0</v>
      </c>
    </row>
    <row r="36" spans="1:15" ht="14.25" customHeight="1">
      <c r="A36" s="77" t="s">
        <v>34</v>
      </c>
      <c r="B36" s="78">
        <v>0</v>
      </c>
      <c r="C36" s="78">
        <v>0</v>
      </c>
      <c r="D36" s="79">
        <f t="shared" si="0"/>
        <v>0</v>
      </c>
      <c r="E36" s="78">
        <v>0</v>
      </c>
      <c r="F36" s="78">
        <v>0</v>
      </c>
      <c r="G36" s="79">
        <f t="shared" si="1"/>
        <v>0</v>
      </c>
      <c r="H36" s="79">
        <f t="shared" si="2"/>
        <v>0</v>
      </c>
      <c r="I36" s="79">
        <f t="shared" si="2"/>
        <v>0</v>
      </c>
      <c r="J36" s="79">
        <f t="shared" si="3"/>
        <v>0</v>
      </c>
      <c r="K36" s="78">
        <v>0</v>
      </c>
      <c r="L36" s="78">
        <v>0</v>
      </c>
      <c r="M36" s="79">
        <f t="shared" si="4"/>
        <v>0</v>
      </c>
    </row>
    <row r="37" spans="1:15" ht="14.25" customHeight="1">
      <c r="A37" s="77" t="s">
        <v>35</v>
      </c>
      <c r="B37" s="78">
        <v>10</v>
      </c>
      <c r="C37" s="78">
        <v>20</v>
      </c>
      <c r="D37" s="79">
        <f t="shared" si="0"/>
        <v>30</v>
      </c>
      <c r="E37" s="78">
        <v>0</v>
      </c>
      <c r="F37" s="78">
        <v>0</v>
      </c>
      <c r="G37" s="79">
        <f t="shared" si="1"/>
        <v>0</v>
      </c>
      <c r="H37" s="79">
        <f t="shared" si="2"/>
        <v>10</v>
      </c>
      <c r="I37" s="79">
        <f t="shared" si="2"/>
        <v>20</v>
      </c>
      <c r="J37" s="79">
        <f t="shared" si="3"/>
        <v>30</v>
      </c>
      <c r="K37" s="78">
        <v>0</v>
      </c>
      <c r="L37" s="78">
        <v>0</v>
      </c>
      <c r="M37" s="79">
        <f t="shared" si="4"/>
        <v>0</v>
      </c>
    </row>
    <row r="38" spans="1:15" ht="24.95" customHeight="1">
      <c r="A38" s="81" t="s">
        <v>53</v>
      </c>
      <c r="B38" s="82">
        <f>SUM(B9:B11,B14:B25)</f>
        <v>24438.22</v>
      </c>
      <c r="C38" s="82">
        <f t="shared" ref="C38:M38" si="5">SUM(C9:C11,C14:C25)</f>
        <v>523699.88</v>
      </c>
      <c r="D38" s="82">
        <f t="shared" si="5"/>
        <v>548138.1</v>
      </c>
      <c r="E38" s="82">
        <f t="shared" si="5"/>
        <v>1632250.81</v>
      </c>
      <c r="F38" s="82">
        <f t="shared" si="5"/>
        <v>491682.93</v>
      </c>
      <c r="G38" s="82">
        <f t="shared" si="5"/>
        <v>2123933.7400000002</v>
      </c>
      <c r="H38" s="82">
        <f t="shared" si="5"/>
        <v>1656689.0299999998</v>
      </c>
      <c r="I38" s="82">
        <f t="shared" si="5"/>
        <v>1015382.81</v>
      </c>
      <c r="J38" s="82">
        <f t="shared" si="5"/>
        <v>2672071.84</v>
      </c>
      <c r="K38" s="82">
        <f t="shared" si="5"/>
        <v>0</v>
      </c>
      <c r="L38" s="82">
        <f t="shared" si="5"/>
        <v>21439</v>
      </c>
      <c r="M38" s="82">
        <f t="shared" si="5"/>
        <v>21439</v>
      </c>
    </row>
    <row r="39" spans="1:15" ht="14.25" customHeight="1">
      <c r="A39" s="77" t="s">
        <v>37</v>
      </c>
      <c r="B39" s="83">
        <f>SUM(B12,B26:B29,B36)</f>
        <v>180</v>
      </c>
      <c r="C39" s="83">
        <f t="shared" ref="C39:M39" si="6">SUM(C12,C26:C29,C36)</f>
        <v>168</v>
      </c>
      <c r="D39" s="83">
        <f t="shared" si="6"/>
        <v>348</v>
      </c>
      <c r="E39" s="83">
        <f t="shared" si="6"/>
        <v>0</v>
      </c>
      <c r="F39" s="83">
        <f t="shared" si="6"/>
        <v>482</v>
      </c>
      <c r="G39" s="83">
        <f t="shared" si="6"/>
        <v>482</v>
      </c>
      <c r="H39" s="83">
        <f t="shared" si="6"/>
        <v>180</v>
      </c>
      <c r="I39" s="83">
        <f t="shared" si="6"/>
        <v>650</v>
      </c>
      <c r="J39" s="83">
        <f t="shared" si="6"/>
        <v>830</v>
      </c>
      <c r="K39" s="83">
        <f t="shared" si="6"/>
        <v>0</v>
      </c>
      <c r="L39" s="83">
        <f t="shared" si="6"/>
        <v>0</v>
      </c>
      <c r="M39" s="83">
        <f t="shared" si="6"/>
        <v>0</v>
      </c>
    </row>
    <row r="40" spans="1:15" ht="14.25" customHeight="1">
      <c r="A40" s="77" t="s">
        <v>38</v>
      </c>
      <c r="B40" s="83">
        <f>SUM(B13,B30:B35,B37)</f>
        <v>64</v>
      </c>
      <c r="C40" s="83">
        <f t="shared" ref="C40:M40" si="7">SUM(C13,C30:C35,C37)</f>
        <v>102</v>
      </c>
      <c r="D40" s="83">
        <f t="shared" si="7"/>
        <v>166</v>
      </c>
      <c r="E40" s="83">
        <f t="shared" si="7"/>
        <v>0</v>
      </c>
      <c r="F40" s="83">
        <f t="shared" si="7"/>
        <v>57</v>
      </c>
      <c r="G40" s="83">
        <f t="shared" si="7"/>
        <v>57</v>
      </c>
      <c r="H40" s="83">
        <f t="shared" si="7"/>
        <v>64</v>
      </c>
      <c r="I40" s="83">
        <f t="shared" si="7"/>
        <v>159</v>
      </c>
      <c r="J40" s="83">
        <f t="shared" si="7"/>
        <v>223</v>
      </c>
      <c r="K40" s="83">
        <f t="shared" si="7"/>
        <v>0</v>
      </c>
      <c r="L40" s="83">
        <f t="shared" si="7"/>
        <v>0</v>
      </c>
      <c r="M40" s="83">
        <f t="shared" si="7"/>
        <v>0</v>
      </c>
    </row>
    <row r="41" spans="1:15" ht="24.95" customHeight="1">
      <c r="A41" s="84" t="s">
        <v>54</v>
      </c>
      <c r="B41" s="85">
        <f t="shared" ref="B41" si="8">SUM(B38:B40)</f>
        <v>24682.22</v>
      </c>
      <c r="C41" s="85">
        <f t="shared" ref="C41:M41" si="9">SUM(C38:C40)</f>
        <v>523969.88</v>
      </c>
      <c r="D41" s="85">
        <f t="shared" si="9"/>
        <v>548652.1</v>
      </c>
      <c r="E41" s="85">
        <f t="shared" si="9"/>
        <v>1632250.81</v>
      </c>
      <c r="F41" s="85">
        <f t="shared" si="9"/>
        <v>492221.93</v>
      </c>
      <c r="G41" s="85">
        <f t="shared" si="9"/>
        <v>2124472.7400000002</v>
      </c>
      <c r="H41" s="85">
        <f t="shared" si="9"/>
        <v>1656933.0299999998</v>
      </c>
      <c r="I41" s="85">
        <f t="shared" si="9"/>
        <v>1016191.81</v>
      </c>
      <c r="J41" s="85">
        <f t="shared" si="9"/>
        <v>2673124.84</v>
      </c>
      <c r="K41" s="85">
        <f t="shared" si="9"/>
        <v>0</v>
      </c>
      <c r="L41" s="85">
        <f t="shared" si="9"/>
        <v>21439</v>
      </c>
      <c r="M41" s="85">
        <f t="shared" si="9"/>
        <v>21439</v>
      </c>
    </row>
    <row r="42" spans="1:15" s="89" customFormat="1" ht="13.5" customHeight="1">
      <c r="A42" s="86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8"/>
      <c r="M42" s="87"/>
    </row>
    <row r="43" spans="1:15" s="2" customFormat="1" ht="12" customHeight="1">
      <c r="A43" s="18" t="s">
        <v>73</v>
      </c>
      <c r="O43" s="68"/>
    </row>
    <row r="45" spans="1:15" ht="12.6" customHeight="1">
      <c r="A45" s="19"/>
      <c r="B45" s="90"/>
      <c r="C45" s="90"/>
      <c r="D45" s="90"/>
      <c r="E45" s="90"/>
      <c r="F45" s="90"/>
      <c r="G45" s="90"/>
      <c r="I45" s="90"/>
      <c r="J45" s="91"/>
      <c r="K45" s="92"/>
      <c r="L45" s="92"/>
    </row>
    <row r="46" spans="1:15" ht="12.6" customHeight="1">
      <c r="A46" s="19"/>
      <c r="B46" s="90"/>
      <c r="C46" s="90"/>
      <c r="D46" s="90"/>
      <c r="E46" s="90"/>
      <c r="F46" s="90"/>
      <c r="G46" s="90"/>
      <c r="I46" s="90"/>
      <c r="J46" s="91"/>
      <c r="K46" s="92"/>
      <c r="L46" s="92"/>
    </row>
    <row r="47" spans="1:15" ht="12.6" customHeight="1">
      <c r="A47" s="19"/>
      <c r="B47" s="90"/>
      <c r="C47" s="90"/>
      <c r="D47" s="90"/>
      <c r="E47" s="90"/>
      <c r="F47" s="90"/>
      <c r="G47" s="90"/>
      <c r="I47" s="90"/>
      <c r="J47" s="91"/>
      <c r="K47" s="92"/>
      <c r="L47" s="92"/>
    </row>
    <row r="48" spans="1:15" ht="12.6" customHeight="1">
      <c r="A48" s="19"/>
      <c r="B48" s="19"/>
      <c r="C48" s="19"/>
      <c r="D48" s="19"/>
      <c r="E48" s="19"/>
      <c r="F48" s="19"/>
      <c r="G48" s="19"/>
      <c r="I48" s="19"/>
      <c r="J48" s="91"/>
      <c r="K48" s="2"/>
      <c r="L48" s="2"/>
    </row>
    <row r="49" spans="1:12" ht="12.6" customHeight="1">
      <c r="A49" s="93"/>
      <c r="B49" s="94"/>
      <c r="C49" s="94"/>
      <c r="D49" s="94"/>
      <c r="E49" s="94"/>
      <c r="F49" s="94"/>
      <c r="G49" s="94"/>
      <c r="I49" s="94"/>
      <c r="J49" s="95"/>
      <c r="K49" s="94"/>
      <c r="L49" s="94"/>
    </row>
    <row r="50" spans="1:12" ht="12.6" customHeight="1">
      <c r="A50" s="19"/>
      <c r="B50" s="96"/>
      <c r="C50" s="96"/>
      <c r="D50" s="96"/>
      <c r="E50" s="96"/>
      <c r="F50" s="96"/>
      <c r="G50" s="96"/>
      <c r="I50" s="19"/>
      <c r="J50" s="91"/>
      <c r="K50" s="97"/>
      <c r="L50" s="97"/>
    </row>
    <row r="51" spans="1:12" ht="12.6" customHeight="1">
      <c r="A51" s="19"/>
      <c r="B51" s="19"/>
      <c r="C51" s="19"/>
      <c r="D51" s="19"/>
      <c r="E51" s="19"/>
      <c r="F51" s="19"/>
      <c r="G51" s="19"/>
      <c r="I51" s="19"/>
      <c r="J51" s="91"/>
      <c r="K51" s="2"/>
      <c r="L51" s="2"/>
    </row>
    <row r="52" spans="1:12" ht="12.6" customHeight="1">
      <c r="A52" s="19"/>
      <c r="B52" s="91"/>
      <c r="C52" s="91"/>
      <c r="D52" s="91"/>
      <c r="E52" s="91"/>
      <c r="F52" s="91"/>
      <c r="G52" s="91"/>
      <c r="I52" s="91"/>
      <c r="J52" s="91"/>
      <c r="K52" s="98"/>
      <c r="L52" s="99"/>
    </row>
  </sheetData>
  <sheetProtection algorithmName="SHA-512" hashValue="ZBq1eij8QE0QQFv4V38CTnmlS1ck1Z+wSh+gJXw1rDgtMJuixtpgfpW3CrDFHp2eaNkjLpC5V9i31vw5fyI6lQ==" saltValue="WiDV1xgCbPjXi289CAF/MA==" spinCount="100000" sheet="1" objects="1" scenarios="1"/>
  <mergeCells count="19">
    <mergeCell ref="K6:K8"/>
    <mergeCell ref="L6:L8"/>
    <mergeCell ref="M6:M8"/>
    <mergeCell ref="E6:E8"/>
    <mergeCell ref="F6:F8"/>
    <mergeCell ref="G6:G8"/>
    <mergeCell ref="H6:H8"/>
    <mergeCell ref="I6:I8"/>
    <mergeCell ref="J6:J8"/>
    <mergeCell ref="A1:M1"/>
    <mergeCell ref="A2:M2"/>
    <mergeCell ref="A4:A8"/>
    <mergeCell ref="B4:D5"/>
    <mergeCell ref="E4:G5"/>
    <mergeCell ref="H4:J5"/>
    <mergeCell ref="K4:M5"/>
    <mergeCell ref="B6:B8"/>
    <mergeCell ref="C6:C8"/>
    <mergeCell ref="D6:D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B5648-F744-4D1D-8F78-0EC1785C8FA7}">
  <dimension ref="A1:M48"/>
  <sheetViews>
    <sheetView topLeftCell="A5" zoomScale="70" zoomScaleNormal="70" zoomScaleSheetLayoutView="100" workbookViewId="0">
      <selection activeCell="G37" sqref="G37:G38"/>
    </sheetView>
  </sheetViews>
  <sheetFormatPr defaultColWidth="9.1328125" defaultRowHeight="12" customHeight="1"/>
  <cols>
    <col min="1" max="1" width="23.3984375" style="2" customWidth="1"/>
    <col min="2" max="5" width="15.73046875" style="2" customWidth="1"/>
    <col min="6" max="10" width="9.86328125" style="2" bestFit="1" customWidth="1"/>
    <col min="11" max="11" width="10.1328125" style="2" customWidth="1"/>
    <col min="12" max="12" width="9.86328125" style="2" bestFit="1" customWidth="1"/>
    <col min="13" max="16384" width="9.1328125" style="2"/>
  </cols>
  <sheetData>
    <row r="1" spans="1:12" s="102" customFormat="1" ht="13.15" customHeight="1">
      <c r="A1" s="100" t="s">
        <v>74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1"/>
    </row>
    <row r="2" spans="1:12" s="102" customFormat="1" ht="13.15" customHeight="1">
      <c r="A2" s="103" t="s">
        <v>75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ht="9.75" customHeight="1">
      <c r="A3" s="18"/>
      <c r="J3" s="38"/>
      <c r="K3" s="38"/>
      <c r="L3" s="38"/>
    </row>
    <row r="4" spans="1:12" ht="26.1" customHeight="1">
      <c r="A4" s="39" t="s">
        <v>2</v>
      </c>
      <c r="B4" s="39" t="s">
        <v>3</v>
      </c>
      <c r="C4" s="39" t="s">
        <v>4</v>
      </c>
      <c r="D4" s="39" t="s">
        <v>5</v>
      </c>
      <c r="E4" s="39" t="s">
        <v>6</v>
      </c>
    </row>
    <row r="5" spans="1:12" ht="14.1" customHeight="1">
      <c r="A5" s="6" t="s">
        <v>7</v>
      </c>
      <c r="B5" s="8">
        <v>62545</v>
      </c>
      <c r="C5" s="8"/>
      <c r="D5" s="8"/>
      <c r="E5" s="8"/>
      <c r="F5" s="9"/>
    </row>
    <row r="6" spans="1:12" ht="14.1" customHeight="1">
      <c r="A6" s="6" t="s">
        <v>8</v>
      </c>
      <c r="B6" s="8">
        <v>46764</v>
      </c>
      <c r="C6" s="8"/>
      <c r="D6" s="8"/>
      <c r="E6" s="8"/>
      <c r="F6" s="9"/>
    </row>
    <row r="7" spans="1:12" ht="14.1" customHeight="1">
      <c r="A7" s="6" t="s">
        <v>9</v>
      </c>
      <c r="B7" s="8">
        <v>17833.833333333332</v>
      </c>
      <c r="C7" s="8"/>
      <c r="D7" s="8"/>
      <c r="E7" s="8"/>
      <c r="F7" s="9"/>
    </row>
    <row r="8" spans="1:12" ht="14.1" customHeight="1">
      <c r="A8" s="10" t="s">
        <v>10</v>
      </c>
      <c r="B8" s="8">
        <v>18329</v>
      </c>
      <c r="C8" s="8"/>
      <c r="D8" s="8"/>
      <c r="E8" s="8"/>
      <c r="F8" s="9"/>
    </row>
    <row r="9" spans="1:12" ht="14.1" customHeight="1">
      <c r="A9" s="6" t="s">
        <v>11</v>
      </c>
      <c r="B9" s="8">
        <v>13722</v>
      </c>
      <c r="C9" s="8"/>
      <c r="D9" s="8"/>
      <c r="E9" s="8"/>
      <c r="F9" s="9"/>
    </row>
    <row r="10" spans="1:12" ht="14.1" customHeight="1">
      <c r="A10" s="6" t="s">
        <v>12</v>
      </c>
      <c r="B10" s="8">
        <v>5319</v>
      </c>
      <c r="C10" s="8"/>
      <c r="D10" s="8"/>
      <c r="E10" s="8"/>
      <c r="F10" s="9"/>
    </row>
    <row r="11" spans="1:12" ht="14.1" customHeight="1">
      <c r="A11" s="6" t="s">
        <v>13</v>
      </c>
      <c r="B11" s="42">
        <v>12587</v>
      </c>
      <c r="C11" s="11"/>
      <c r="D11" s="8"/>
      <c r="E11" s="8"/>
      <c r="F11" s="9"/>
    </row>
    <row r="12" spans="1:12" ht="14.1" customHeight="1">
      <c r="A12" s="6" t="s">
        <v>14</v>
      </c>
      <c r="B12" s="8">
        <v>4296</v>
      </c>
      <c r="C12" s="8"/>
      <c r="D12" s="8"/>
      <c r="E12" s="8"/>
      <c r="F12" s="9"/>
    </row>
    <row r="13" spans="1:12" ht="14.1" customHeight="1">
      <c r="A13" s="6" t="s">
        <v>15</v>
      </c>
      <c r="B13" s="8">
        <v>1284</v>
      </c>
      <c r="C13" s="8"/>
      <c r="D13" s="8"/>
      <c r="E13" s="8"/>
      <c r="F13" s="9"/>
    </row>
    <row r="14" spans="1:12" ht="14.1" customHeight="1">
      <c r="A14" s="6" t="s">
        <v>16</v>
      </c>
      <c r="B14" s="8">
        <v>1414.5</v>
      </c>
      <c r="C14" s="8"/>
      <c r="D14" s="8"/>
      <c r="E14" s="8"/>
      <c r="F14" s="9"/>
    </row>
    <row r="15" spans="1:12" ht="14.1" customHeight="1">
      <c r="A15" s="6" t="s">
        <v>17</v>
      </c>
      <c r="B15" s="8">
        <v>1416</v>
      </c>
      <c r="C15" s="8"/>
      <c r="D15" s="8"/>
      <c r="E15" s="8"/>
      <c r="F15" s="9"/>
    </row>
    <row r="16" spans="1:12" ht="14.1" customHeight="1">
      <c r="A16" s="10" t="s">
        <v>18</v>
      </c>
      <c r="B16" s="8">
        <v>115.66666666666669</v>
      </c>
      <c r="C16" s="8"/>
      <c r="D16" s="8"/>
      <c r="E16" s="8"/>
      <c r="F16" s="9"/>
    </row>
    <row r="17" spans="1:6" ht="14.1" customHeight="1">
      <c r="A17" s="10" t="s">
        <v>19</v>
      </c>
      <c r="B17" s="8">
        <v>7148.333333333333</v>
      </c>
      <c r="C17" s="8"/>
      <c r="D17" s="8"/>
      <c r="E17" s="8"/>
      <c r="F17" s="9"/>
    </row>
    <row r="18" spans="1:6" ht="14.1" customHeight="1">
      <c r="A18" s="10" t="s">
        <v>20</v>
      </c>
      <c r="B18" s="8">
        <v>362.25</v>
      </c>
      <c r="C18" s="8"/>
      <c r="D18" s="8"/>
      <c r="E18" s="8"/>
      <c r="F18" s="9"/>
    </row>
    <row r="19" spans="1:6" ht="14.1" customHeight="1">
      <c r="A19" s="6" t="s">
        <v>21</v>
      </c>
      <c r="B19" s="8">
        <v>12</v>
      </c>
      <c r="C19" s="8"/>
      <c r="D19" s="8"/>
      <c r="E19" s="8"/>
      <c r="F19" s="9"/>
    </row>
    <row r="20" spans="1:6" ht="14.1" customHeight="1">
      <c r="A20" s="6" t="s">
        <v>22</v>
      </c>
      <c r="B20" s="8">
        <v>0</v>
      </c>
      <c r="C20" s="8"/>
      <c r="D20" s="8"/>
      <c r="E20" s="8"/>
      <c r="F20" s="9"/>
    </row>
    <row r="21" spans="1:6" ht="14.1" customHeight="1">
      <c r="A21" s="6" t="s">
        <v>23</v>
      </c>
      <c r="B21" s="8">
        <v>86</v>
      </c>
      <c r="C21" s="8"/>
      <c r="D21" s="8"/>
      <c r="E21" s="8"/>
      <c r="F21" s="9"/>
    </row>
    <row r="22" spans="1:6" ht="14.1" customHeight="1">
      <c r="A22" s="6" t="s">
        <v>24</v>
      </c>
      <c r="B22" s="105">
        <v>1977.3333333333335</v>
      </c>
      <c r="C22" s="8"/>
      <c r="D22" s="8"/>
      <c r="E22" s="8"/>
      <c r="F22" s="9"/>
    </row>
    <row r="23" spans="1:6" ht="14.1" customHeight="1">
      <c r="A23" s="6" t="s">
        <v>25</v>
      </c>
      <c r="B23" s="8">
        <v>903</v>
      </c>
      <c r="C23" s="8"/>
      <c r="D23" s="8"/>
      <c r="E23" s="8"/>
      <c r="F23" s="9"/>
    </row>
    <row r="24" spans="1:6" ht="14.1" customHeight="1">
      <c r="A24" s="6" t="s">
        <v>26</v>
      </c>
      <c r="B24" s="8">
        <v>2531</v>
      </c>
      <c r="C24" s="8"/>
      <c r="D24" s="8"/>
      <c r="E24" s="8"/>
      <c r="F24" s="9"/>
    </row>
    <row r="25" spans="1:6" ht="14.1" customHeight="1">
      <c r="A25" s="6" t="s">
        <v>27</v>
      </c>
      <c r="B25" s="8">
        <v>4287.1666666666661</v>
      </c>
      <c r="C25" s="8"/>
      <c r="D25" s="8"/>
      <c r="E25" s="8"/>
      <c r="F25" s="9"/>
    </row>
    <row r="26" spans="1:6" ht="14.1" customHeight="1">
      <c r="A26" s="6" t="s">
        <v>28</v>
      </c>
      <c r="B26" s="8">
        <v>2474</v>
      </c>
      <c r="C26" s="8"/>
      <c r="D26" s="8"/>
      <c r="E26" s="8"/>
      <c r="F26" s="9"/>
    </row>
    <row r="27" spans="1:6" ht="14.1" customHeight="1">
      <c r="A27" s="6" t="s">
        <v>29</v>
      </c>
      <c r="B27" s="8">
        <v>8858</v>
      </c>
      <c r="C27" s="8"/>
      <c r="D27" s="8"/>
      <c r="E27" s="8"/>
      <c r="F27" s="9"/>
    </row>
    <row r="28" spans="1:6" ht="14.1" customHeight="1">
      <c r="A28" s="6" t="s">
        <v>30</v>
      </c>
      <c r="B28" s="8">
        <v>3974</v>
      </c>
      <c r="C28" s="8"/>
      <c r="D28" s="8"/>
      <c r="E28" s="8"/>
      <c r="F28" s="9"/>
    </row>
    <row r="29" spans="1:6" ht="14.1" customHeight="1">
      <c r="A29" s="6" t="s">
        <v>31</v>
      </c>
      <c r="B29" s="8">
        <v>715.16666666666663</v>
      </c>
      <c r="C29" s="8"/>
      <c r="D29" s="8"/>
      <c r="E29" s="8"/>
      <c r="F29" s="9"/>
    </row>
    <row r="30" spans="1:6" ht="14.1" customHeight="1">
      <c r="A30" s="6" t="s">
        <v>32</v>
      </c>
      <c r="B30" s="8">
        <v>781</v>
      </c>
      <c r="C30" s="8"/>
      <c r="D30" s="8"/>
      <c r="E30" s="8"/>
      <c r="F30" s="9"/>
    </row>
    <row r="31" spans="1:6" ht="14.1" customHeight="1">
      <c r="A31" s="6" t="s">
        <v>33</v>
      </c>
      <c r="B31" s="8">
        <v>861</v>
      </c>
      <c r="C31" s="8"/>
      <c r="D31" s="8"/>
      <c r="E31" s="8"/>
      <c r="F31" s="9"/>
    </row>
    <row r="32" spans="1:6" ht="14.1" customHeight="1">
      <c r="A32" s="6" t="s">
        <v>34</v>
      </c>
      <c r="B32" s="8">
        <v>0</v>
      </c>
      <c r="C32" s="8"/>
      <c r="D32" s="8"/>
      <c r="E32" s="8"/>
      <c r="F32" s="9"/>
    </row>
    <row r="33" spans="1:13" ht="14.1" customHeight="1">
      <c r="A33" s="6" t="s">
        <v>35</v>
      </c>
      <c r="B33" s="8">
        <v>3372.5</v>
      </c>
      <c r="C33" s="8"/>
      <c r="D33" s="8"/>
      <c r="E33" s="8"/>
      <c r="F33" s="9"/>
    </row>
    <row r="34" spans="1:13" ht="24.95" customHeight="1">
      <c r="A34" s="13" t="s">
        <v>58</v>
      </c>
      <c r="B34" s="106">
        <f>SUM(B5:B7,B10:B21)</f>
        <v>161183.58333333331</v>
      </c>
      <c r="C34" s="106">
        <f t="shared" ref="C34:E34" si="0">SUM(C5:C7,C10:C21)</f>
        <v>0</v>
      </c>
      <c r="D34" s="106">
        <f t="shared" si="0"/>
        <v>0</v>
      </c>
      <c r="E34" s="106">
        <f t="shared" si="0"/>
        <v>0</v>
      </c>
    </row>
    <row r="35" spans="1:13" ht="14.1" customHeight="1">
      <c r="A35" s="6" t="s">
        <v>37</v>
      </c>
      <c r="B35" s="107">
        <f>SUM(B8,B22:B25,B32)</f>
        <v>28027.5</v>
      </c>
      <c r="C35" s="107">
        <f t="shared" ref="C35:E35" si="1">SUM(C8,C22:C25,C32)</f>
        <v>0</v>
      </c>
      <c r="D35" s="107">
        <f t="shared" si="1"/>
        <v>0</v>
      </c>
      <c r="E35" s="107">
        <f t="shared" si="1"/>
        <v>0</v>
      </c>
    </row>
    <row r="36" spans="1:13" ht="14.1" customHeight="1">
      <c r="A36" s="6" t="s">
        <v>38</v>
      </c>
      <c r="B36" s="107">
        <f>SUM(B9,B26:B31,B33)</f>
        <v>34757.666666666672</v>
      </c>
      <c r="C36" s="107">
        <f t="shared" ref="C36:E36" si="2">SUM(C9,C26:C31,C33)</f>
        <v>0</v>
      </c>
      <c r="D36" s="107">
        <f t="shared" si="2"/>
        <v>0</v>
      </c>
      <c r="E36" s="107">
        <f t="shared" si="2"/>
        <v>0</v>
      </c>
    </row>
    <row r="37" spans="1:13" ht="24.95" customHeight="1">
      <c r="A37" s="16" t="s">
        <v>59</v>
      </c>
      <c r="B37" s="108">
        <f>SUM(B34:B36)</f>
        <v>223968.75</v>
      </c>
      <c r="C37" s="108">
        <f t="shared" ref="C37:E37" si="3">SUM(C34:C36)</f>
        <v>0</v>
      </c>
      <c r="D37" s="108">
        <f t="shared" si="3"/>
        <v>0</v>
      </c>
      <c r="E37" s="108">
        <f t="shared" si="3"/>
        <v>0</v>
      </c>
    </row>
    <row r="38" spans="1:13" ht="12" customHeight="1">
      <c r="A38" s="18"/>
    </row>
    <row r="39" spans="1:13" ht="12" customHeight="1">
      <c r="A39" s="2" t="s">
        <v>76</v>
      </c>
    </row>
    <row r="41" spans="1:13" ht="12" customHeight="1">
      <c r="M41" s="19"/>
    </row>
    <row r="42" spans="1:13" ht="12" customHeight="1">
      <c r="M42" s="19"/>
    </row>
    <row r="43" spans="1:13" ht="12" customHeight="1">
      <c r="M43" s="19"/>
    </row>
    <row r="44" spans="1:13" ht="12" customHeight="1">
      <c r="M44" s="19"/>
    </row>
    <row r="45" spans="1:13" ht="12" customHeight="1">
      <c r="M45" s="19"/>
    </row>
    <row r="46" spans="1:13" ht="12" customHeight="1">
      <c r="M46" s="19"/>
    </row>
    <row r="47" spans="1:13" ht="12" customHeight="1">
      <c r="M47" s="19"/>
    </row>
    <row r="48" spans="1:13" ht="12" customHeight="1">
      <c r="M48" s="19"/>
    </row>
  </sheetData>
  <mergeCells count="2">
    <mergeCell ref="A1:K1"/>
    <mergeCell ref="A2:K2"/>
  </mergeCells>
  <pageMargins left="0.55118110236220474" right="0.35433070866141736" top="0.59055118110236227" bottom="0.59055118110236227" header="0.31496062992125984" footer="0.31496062992125984"/>
  <pageSetup scale="8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339D9-8AD1-4BE6-AC32-798E435D7EED}">
  <dimension ref="A1:K45"/>
  <sheetViews>
    <sheetView tabSelected="1" zoomScale="82" zoomScaleNormal="82" workbookViewId="0">
      <selection activeCell="J42" sqref="J42:J43"/>
    </sheetView>
  </sheetViews>
  <sheetFormatPr defaultColWidth="9.1328125" defaultRowHeight="12.6" customHeight="1"/>
  <cols>
    <col min="1" max="1" width="23.3984375" style="2" customWidth="1"/>
    <col min="2" max="10" width="12.73046875" style="2" customWidth="1"/>
    <col min="11" max="16384" width="9.1328125" style="2"/>
  </cols>
  <sheetData>
    <row r="1" spans="1:11" s="110" customFormat="1" ht="13.15" customHeight="1">
      <c r="A1" s="109" t="s">
        <v>77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1" s="110" customFormat="1" ht="13.15" customHeight="1">
      <c r="A2" s="111" t="s">
        <v>78</v>
      </c>
      <c r="B2" s="111"/>
      <c r="C2" s="111"/>
      <c r="D2" s="111"/>
      <c r="E2" s="111"/>
      <c r="F2" s="111"/>
      <c r="G2" s="111"/>
      <c r="H2" s="111"/>
      <c r="I2" s="111"/>
      <c r="J2" s="111"/>
    </row>
    <row r="4" spans="1:11" ht="12.6" customHeight="1">
      <c r="A4" s="21" t="s">
        <v>43</v>
      </c>
      <c r="B4" s="21" t="s">
        <v>44</v>
      </c>
      <c r="C4" s="22"/>
      <c r="D4" s="22"/>
      <c r="E4" s="21" t="s">
        <v>45</v>
      </c>
      <c r="F4" s="22"/>
      <c r="G4" s="22"/>
      <c r="H4" s="21" t="s">
        <v>46</v>
      </c>
      <c r="I4" s="22"/>
      <c r="J4" s="22"/>
    </row>
    <row r="5" spans="1:11" ht="12.6" customHeight="1">
      <c r="A5" s="23"/>
      <c r="B5" s="24"/>
      <c r="C5" s="24"/>
      <c r="D5" s="24"/>
      <c r="E5" s="24"/>
      <c r="F5" s="24"/>
      <c r="G5" s="24"/>
      <c r="H5" s="24"/>
      <c r="I5" s="24"/>
      <c r="J5" s="24"/>
    </row>
    <row r="6" spans="1:11" ht="17.100000000000001" customHeight="1">
      <c r="A6" s="23"/>
      <c r="B6" s="21" t="s">
        <v>79</v>
      </c>
      <c r="C6" s="21" t="s">
        <v>80</v>
      </c>
      <c r="D6" s="21" t="s">
        <v>50</v>
      </c>
      <c r="E6" s="21" t="s">
        <v>79</v>
      </c>
      <c r="F6" s="21" t="s">
        <v>80</v>
      </c>
      <c r="G6" s="21" t="s">
        <v>50</v>
      </c>
      <c r="H6" s="21" t="s">
        <v>79</v>
      </c>
      <c r="I6" s="21" t="s">
        <v>80</v>
      </c>
      <c r="J6" s="21" t="s">
        <v>50</v>
      </c>
    </row>
    <row r="7" spans="1:11" ht="17.100000000000001" customHeight="1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1" ht="17.100000000000001" customHeight="1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1" ht="14.1" customHeight="1">
      <c r="A9" s="6" t="s">
        <v>7</v>
      </c>
      <c r="B9" s="45">
        <v>16026</v>
      </c>
      <c r="C9" s="45">
        <v>11</v>
      </c>
      <c r="D9" s="27">
        <f>SUM(B9:C9)</f>
        <v>16037</v>
      </c>
      <c r="E9" s="45">
        <v>46248</v>
      </c>
      <c r="F9" s="45">
        <v>260</v>
      </c>
      <c r="G9" s="27">
        <f>SUM(E9:F9)</f>
        <v>46508</v>
      </c>
      <c r="H9" s="31">
        <f>SUM(B9,E9)</f>
        <v>62274</v>
      </c>
      <c r="I9" s="112">
        <f>SUM(C9,F9)</f>
        <v>271</v>
      </c>
      <c r="J9" s="31">
        <f>SUM(H9:I9)</f>
        <v>62545</v>
      </c>
    </row>
    <row r="10" spans="1:11" ht="14.1" customHeight="1">
      <c r="A10" s="6" t="s">
        <v>8</v>
      </c>
      <c r="B10" s="45">
        <v>17019</v>
      </c>
      <c r="C10" s="45">
        <v>2</v>
      </c>
      <c r="D10" s="27">
        <f t="shared" ref="D10:D37" si="0">SUM(B10:C10)</f>
        <v>17021</v>
      </c>
      <c r="E10" s="45">
        <v>29725</v>
      </c>
      <c r="F10" s="45">
        <v>18</v>
      </c>
      <c r="G10" s="27">
        <f t="shared" ref="G10:G37" si="1">SUM(E10:F10)</f>
        <v>29743</v>
      </c>
      <c r="H10" s="31">
        <f t="shared" ref="H10:I37" si="2">SUM(B10,E10)</f>
        <v>46744</v>
      </c>
      <c r="I10" s="112">
        <f t="shared" si="2"/>
        <v>20</v>
      </c>
      <c r="J10" s="31">
        <f t="shared" ref="J10:J37" si="3">SUM(H10:I10)</f>
        <v>46764</v>
      </c>
    </row>
    <row r="11" spans="1:11" ht="14.1" customHeight="1">
      <c r="A11" s="6" t="s">
        <v>9</v>
      </c>
      <c r="B11" s="45">
        <v>7853</v>
      </c>
      <c r="C11" s="26">
        <v>65.833333333333343</v>
      </c>
      <c r="D11" s="27">
        <f t="shared" si="0"/>
        <v>7918.833333333333</v>
      </c>
      <c r="E11" s="45">
        <v>9858</v>
      </c>
      <c r="F11" s="26">
        <v>57</v>
      </c>
      <c r="G11" s="27">
        <f t="shared" si="1"/>
        <v>9915</v>
      </c>
      <c r="H11" s="31">
        <f t="shared" si="2"/>
        <v>17711</v>
      </c>
      <c r="I11" s="112">
        <f t="shared" si="2"/>
        <v>122.83333333333334</v>
      </c>
      <c r="J11" s="31">
        <f t="shared" si="3"/>
        <v>17833.833333333332</v>
      </c>
    </row>
    <row r="12" spans="1:11" ht="14.1" customHeight="1">
      <c r="A12" s="6" t="s">
        <v>10</v>
      </c>
      <c r="B12" s="45">
        <v>13681</v>
      </c>
      <c r="C12" s="45">
        <v>153</v>
      </c>
      <c r="D12" s="27">
        <f t="shared" si="0"/>
        <v>13834</v>
      </c>
      <c r="E12" s="45">
        <v>4389</v>
      </c>
      <c r="F12" s="26">
        <v>106</v>
      </c>
      <c r="G12" s="27">
        <f t="shared" si="1"/>
        <v>4495</v>
      </c>
      <c r="H12" s="31">
        <f t="shared" si="2"/>
        <v>18070</v>
      </c>
      <c r="I12" s="112">
        <f t="shared" si="2"/>
        <v>259</v>
      </c>
      <c r="J12" s="31">
        <f t="shared" si="3"/>
        <v>18329</v>
      </c>
      <c r="K12" s="113"/>
    </row>
    <row r="13" spans="1:11" ht="14.1" customHeight="1">
      <c r="A13" s="6" t="s">
        <v>11</v>
      </c>
      <c r="B13" s="45">
        <v>11513</v>
      </c>
      <c r="C13" s="45">
        <v>705</v>
      </c>
      <c r="D13" s="27">
        <f t="shared" si="0"/>
        <v>12218</v>
      </c>
      <c r="E13" s="45">
        <v>1441</v>
      </c>
      <c r="F13" s="26">
        <v>63</v>
      </c>
      <c r="G13" s="27">
        <f t="shared" si="1"/>
        <v>1504</v>
      </c>
      <c r="H13" s="31">
        <f t="shared" si="2"/>
        <v>12954</v>
      </c>
      <c r="I13" s="112">
        <f t="shared" si="2"/>
        <v>768</v>
      </c>
      <c r="J13" s="31">
        <f t="shared" si="3"/>
        <v>13722</v>
      </c>
    </row>
    <row r="14" spans="1:11" ht="14.1" customHeight="1">
      <c r="A14" s="6" t="s">
        <v>12</v>
      </c>
      <c r="B14" s="45">
        <v>4584</v>
      </c>
      <c r="C14" s="26">
        <v>25</v>
      </c>
      <c r="D14" s="27">
        <f t="shared" si="0"/>
        <v>4609</v>
      </c>
      <c r="E14" s="45">
        <v>671</v>
      </c>
      <c r="F14" s="26">
        <v>39</v>
      </c>
      <c r="G14" s="27">
        <f t="shared" si="1"/>
        <v>710</v>
      </c>
      <c r="H14" s="31">
        <f t="shared" si="2"/>
        <v>5255</v>
      </c>
      <c r="I14" s="112">
        <f t="shared" si="2"/>
        <v>64</v>
      </c>
      <c r="J14" s="31">
        <f t="shared" si="3"/>
        <v>5319</v>
      </c>
    </row>
    <row r="15" spans="1:11" ht="14.1" customHeight="1">
      <c r="A15" s="114" t="s">
        <v>13</v>
      </c>
      <c r="B15" s="45">
        <v>6155</v>
      </c>
      <c r="C15" s="26">
        <v>3099</v>
      </c>
      <c r="D15" s="27">
        <f t="shared" si="0"/>
        <v>9254</v>
      </c>
      <c r="E15" s="45">
        <v>1244</v>
      </c>
      <c r="F15" s="26">
        <v>2089</v>
      </c>
      <c r="G15" s="27">
        <f t="shared" si="1"/>
        <v>3333</v>
      </c>
      <c r="H15" s="31">
        <f t="shared" si="2"/>
        <v>7399</v>
      </c>
      <c r="I15" s="112">
        <f t="shared" si="2"/>
        <v>5188</v>
      </c>
      <c r="J15" s="31">
        <f t="shared" si="3"/>
        <v>12587</v>
      </c>
    </row>
    <row r="16" spans="1:11" ht="14.1" customHeight="1">
      <c r="A16" s="6" t="s">
        <v>14</v>
      </c>
      <c r="B16" s="45">
        <v>3590</v>
      </c>
      <c r="C16" s="45">
        <v>650</v>
      </c>
      <c r="D16" s="27">
        <f t="shared" si="0"/>
        <v>4240</v>
      </c>
      <c r="E16" s="45">
        <v>56</v>
      </c>
      <c r="F16" s="26">
        <v>0</v>
      </c>
      <c r="G16" s="27">
        <f t="shared" si="1"/>
        <v>56</v>
      </c>
      <c r="H16" s="31">
        <f t="shared" si="2"/>
        <v>3646</v>
      </c>
      <c r="I16" s="112">
        <f t="shared" si="2"/>
        <v>650</v>
      </c>
      <c r="J16" s="31">
        <f t="shared" si="3"/>
        <v>4296</v>
      </c>
    </row>
    <row r="17" spans="1:10" ht="14.1" customHeight="1">
      <c r="A17" s="6" t="s">
        <v>15</v>
      </c>
      <c r="B17" s="115">
        <v>288</v>
      </c>
      <c r="C17" s="26">
        <v>288</v>
      </c>
      <c r="D17" s="27">
        <f t="shared" si="0"/>
        <v>576</v>
      </c>
      <c r="E17" s="45">
        <v>700</v>
      </c>
      <c r="F17" s="26">
        <v>8</v>
      </c>
      <c r="G17" s="27">
        <f t="shared" si="1"/>
        <v>708</v>
      </c>
      <c r="H17" s="31">
        <f t="shared" si="2"/>
        <v>988</v>
      </c>
      <c r="I17" s="112">
        <f t="shared" si="2"/>
        <v>296</v>
      </c>
      <c r="J17" s="31">
        <f t="shared" si="3"/>
        <v>1284</v>
      </c>
    </row>
    <row r="18" spans="1:10" ht="14.1" customHeight="1">
      <c r="A18" s="6" t="s">
        <v>16</v>
      </c>
      <c r="B18" s="45">
        <v>1390</v>
      </c>
      <c r="C18" s="26">
        <v>24.5</v>
      </c>
      <c r="D18" s="27">
        <f t="shared" si="0"/>
        <v>1414.5</v>
      </c>
      <c r="E18" s="26">
        <v>0</v>
      </c>
      <c r="F18" s="26">
        <v>0</v>
      </c>
      <c r="G18" s="27">
        <f t="shared" si="1"/>
        <v>0</v>
      </c>
      <c r="H18" s="31">
        <f t="shared" si="2"/>
        <v>1390</v>
      </c>
      <c r="I18" s="112">
        <f t="shared" si="2"/>
        <v>24.5</v>
      </c>
      <c r="J18" s="31">
        <f t="shared" si="3"/>
        <v>1414.5</v>
      </c>
    </row>
    <row r="19" spans="1:10" ht="14.1" customHeight="1">
      <c r="A19" s="6" t="s">
        <v>17</v>
      </c>
      <c r="B19" s="45">
        <v>1368</v>
      </c>
      <c r="C19" s="26">
        <v>48</v>
      </c>
      <c r="D19" s="27">
        <f t="shared" si="0"/>
        <v>1416</v>
      </c>
      <c r="E19" s="26">
        <v>0</v>
      </c>
      <c r="F19" s="26">
        <v>0</v>
      </c>
      <c r="G19" s="27">
        <f t="shared" si="1"/>
        <v>0</v>
      </c>
      <c r="H19" s="31">
        <f t="shared" si="2"/>
        <v>1368</v>
      </c>
      <c r="I19" s="112">
        <f t="shared" si="2"/>
        <v>48</v>
      </c>
      <c r="J19" s="31">
        <f t="shared" si="3"/>
        <v>1416</v>
      </c>
    </row>
    <row r="20" spans="1:10" ht="14.1" customHeight="1">
      <c r="A20" s="10" t="s">
        <v>18</v>
      </c>
      <c r="B20" s="26">
        <v>0</v>
      </c>
      <c r="C20" s="26">
        <v>21.666666666666664</v>
      </c>
      <c r="D20" s="27">
        <f t="shared" si="0"/>
        <v>21.666666666666664</v>
      </c>
      <c r="E20" s="45">
        <v>86</v>
      </c>
      <c r="F20" s="26">
        <v>8</v>
      </c>
      <c r="G20" s="27">
        <f t="shared" si="1"/>
        <v>94</v>
      </c>
      <c r="H20" s="31">
        <f t="shared" si="2"/>
        <v>86</v>
      </c>
      <c r="I20" s="112">
        <f t="shared" si="2"/>
        <v>29.666666666666664</v>
      </c>
      <c r="J20" s="31">
        <f t="shared" si="3"/>
        <v>115.66666666666666</v>
      </c>
    </row>
    <row r="21" spans="1:10" ht="14.1" customHeight="1">
      <c r="A21" s="10" t="s">
        <v>19</v>
      </c>
      <c r="B21" s="26">
        <v>4601</v>
      </c>
      <c r="C21" s="26">
        <v>339.33333333333331</v>
      </c>
      <c r="D21" s="27">
        <f t="shared" si="0"/>
        <v>4940.333333333333</v>
      </c>
      <c r="E21" s="45">
        <v>1936</v>
      </c>
      <c r="F21" s="26">
        <v>272</v>
      </c>
      <c r="G21" s="27">
        <f t="shared" si="1"/>
        <v>2208</v>
      </c>
      <c r="H21" s="31">
        <f t="shared" si="2"/>
        <v>6537</v>
      </c>
      <c r="I21" s="112">
        <f t="shared" si="2"/>
        <v>611.33333333333326</v>
      </c>
      <c r="J21" s="31">
        <f t="shared" si="3"/>
        <v>7148.333333333333</v>
      </c>
    </row>
    <row r="22" spans="1:10" ht="14.1" customHeight="1">
      <c r="A22" s="10" t="s">
        <v>20</v>
      </c>
      <c r="B22" s="45">
        <v>274</v>
      </c>
      <c r="C22" s="26">
        <v>6.25</v>
      </c>
      <c r="D22" s="27">
        <f t="shared" si="0"/>
        <v>280.25</v>
      </c>
      <c r="E22" s="45">
        <v>82</v>
      </c>
      <c r="F22" s="26">
        <v>0</v>
      </c>
      <c r="G22" s="27">
        <f t="shared" si="1"/>
        <v>82</v>
      </c>
      <c r="H22" s="31">
        <f t="shared" si="2"/>
        <v>356</v>
      </c>
      <c r="I22" s="112">
        <f t="shared" si="2"/>
        <v>6.25</v>
      </c>
      <c r="J22" s="31">
        <f t="shared" si="3"/>
        <v>362.25</v>
      </c>
    </row>
    <row r="23" spans="1:10" ht="14.1" customHeight="1">
      <c r="A23" s="6" t="s">
        <v>21</v>
      </c>
      <c r="B23" s="45">
        <v>0</v>
      </c>
      <c r="C23" s="26">
        <v>12</v>
      </c>
      <c r="D23" s="27">
        <f t="shared" si="0"/>
        <v>12</v>
      </c>
      <c r="E23" s="45">
        <v>0</v>
      </c>
      <c r="F23" s="26">
        <v>0</v>
      </c>
      <c r="G23" s="27">
        <f t="shared" si="1"/>
        <v>0</v>
      </c>
      <c r="H23" s="31">
        <f t="shared" si="2"/>
        <v>0</v>
      </c>
      <c r="I23" s="112">
        <f t="shared" si="2"/>
        <v>12</v>
      </c>
      <c r="J23" s="31">
        <f t="shared" si="3"/>
        <v>12</v>
      </c>
    </row>
    <row r="24" spans="1:10" ht="14.1" customHeight="1">
      <c r="A24" s="6" t="s">
        <v>22</v>
      </c>
      <c r="B24" s="45">
        <v>0</v>
      </c>
      <c r="C24" s="26">
        <v>0</v>
      </c>
      <c r="D24" s="27">
        <f t="shared" si="0"/>
        <v>0</v>
      </c>
      <c r="E24" s="26">
        <v>0</v>
      </c>
      <c r="F24" s="26">
        <v>0</v>
      </c>
      <c r="G24" s="27">
        <f t="shared" si="1"/>
        <v>0</v>
      </c>
      <c r="H24" s="31">
        <f t="shared" si="2"/>
        <v>0</v>
      </c>
      <c r="I24" s="112">
        <f t="shared" si="2"/>
        <v>0</v>
      </c>
      <c r="J24" s="31">
        <f t="shared" si="3"/>
        <v>0</v>
      </c>
    </row>
    <row r="25" spans="1:10" ht="14.1" customHeight="1">
      <c r="A25" s="6" t="s">
        <v>23</v>
      </c>
      <c r="B25" s="45">
        <v>0</v>
      </c>
      <c r="C25" s="26">
        <v>86</v>
      </c>
      <c r="D25" s="27">
        <f t="shared" si="0"/>
        <v>86</v>
      </c>
      <c r="E25" s="26">
        <v>0</v>
      </c>
      <c r="F25" s="26">
        <v>0</v>
      </c>
      <c r="G25" s="27">
        <f t="shared" si="1"/>
        <v>0</v>
      </c>
      <c r="H25" s="31">
        <f t="shared" si="2"/>
        <v>0</v>
      </c>
      <c r="I25" s="112">
        <f t="shared" si="2"/>
        <v>86</v>
      </c>
      <c r="J25" s="31">
        <f t="shared" si="3"/>
        <v>86</v>
      </c>
    </row>
    <row r="26" spans="1:10" ht="14.1" customHeight="1">
      <c r="A26" s="6" t="s">
        <v>24</v>
      </c>
      <c r="B26" s="45">
        <v>1949</v>
      </c>
      <c r="C26" s="45">
        <v>3.3333333333333335</v>
      </c>
      <c r="D26" s="27">
        <f t="shared" si="0"/>
        <v>1952.3333333333333</v>
      </c>
      <c r="E26" s="45">
        <v>25</v>
      </c>
      <c r="F26" s="26">
        <v>0</v>
      </c>
      <c r="G26" s="27">
        <f t="shared" si="1"/>
        <v>25</v>
      </c>
      <c r="H26" s="31">
        <f t="shared" si="2"/>
        <v>1974</v>
      </c>
      <c r="I26" s="112">
        <f t="shared" si="2"/>
        <v>3.3333333333333335</v>
      </c>
      <c r="J26" s="31">
        <f t="shared" si="3"/>
        <v>1977.3333333333333</v>
      </c>
    </row>
    <row r="27" spans="1:10" ht="14.1" customHeight="1">
      <c r="A27" s="6" t="s">
        <v>25</v>
      </c>
      <c r="B27" s="45">
        <v>900</v>
      </c>
      <c r="C27" s="26">
        <v>3</v>
      </c>
      <c r="D27" s="27">
        <f t="shared" si="0"/>
        <v>903</v>
      </c>
      <c r="E27" s="26">
        <v>0</v>
      </c>
      <c r="F27" s="26">
        <v>0</v>
      </c>
      <c r="G27" s="27">
        <f t="shared" si="1"/>
        <v>0</v>
      </c>
      <c r="H27" s="31">
        <f t="shared" si="2"/>
        <v>900</v>
      </c>
      <c r="I27" s="112">
        <f t="shared" si="2"/>
        <v>3</v>
      </c>
      <c r="J27" s="31">
        <f t="shared" si="3"/>
        <v>903</v>
      </c>
    </row>
    <row r="28" spans="1:10" ht="14.1" customHeight="1">
      <c r="A28" s="6" t="s">
        <v>26</v>
      </c>
      <c r="B28" s="45">
        <v>2437</v>
      </c>
      <c r="C28" s="45">
        <v>81</v>
      </c>
      <c r="D28" s="27">
        <f t="shared" si="0"/>
        <v>2518</v>
      </c>
      <c r="E28" s="26">
        <v>2</v>
      </c>
      <c r="F28" s="45">
        <v>11</v>
      </c>
      <c r="G28" s="27">
        <f t="shared" si="1"/>
        <v>13</v>
      </c>
      <c r="H28" s="31">
        <f t="shared" si="2"/>
        <v>2439</v>
      </c>
      <c r="I28" s="112">
        <f t="shared" si="2"/>
        <v>92</v>
      </c>
      <c r="J28" s="31">
        <f t="shared" si="3"/>
        <v>2531</v>
      </c>
    </row>
    <row r="29" spans="1:10" ht="14.1" customHeight="1">
      <c r="A29" s="6" t="s">
        <v>27</v>
      </c>
      <c r="B29" s="45">
        <v>3867</v>
      </c>
      <c r="C29" s="26">
        <v>94.166666666666657</v>
      </c>
      <c r="D29" s="27">
        <f t="shared" si="0"/>
        <v>3961.1666666666665</v>
      </c>
      <c r="E29" s="45">
        <v>65</v>
      </c>
      <c r="F29" s="26">
        <v>261</v>
      </c>
      <c r="G29" s="27">
        <f t="shared" si="1"/>
        <v>326</v>
      </c>
      <c r="H29" s="31">
        <f t="shared" si="2"/>
        <v>3932</v>
      </c>
      <c r="I29" s="112">
        <f t="shared" si="2"/>
        <v>355.16666666666663</v>
      </c>
      <c r="J29" s="31">
        <f t="shared" si="3"/>
        <v>4287.166666666667</v>
      </c>
    </row>
    <row r="30" spans="1:10" ht="14.1" customHeight="1">
      <c r="A30" s="6" t="s">
        <v>28</v>
      </c>
      <c r="B30" s="45">
        <v>2377</v>
      </c>
      <c r="C30" s="45">
        <v>97</v>
      </c>
      <c r="D30" s="27">
        <f t="shared" si="0"/>
        <v>2474</v>
      </c>
      <c r="E30" s="26">
        <v>0</v>
      </c>
      <c r="F30" s="45">
        <v>0</v>
      </c>
      <c r="G30" s="27">
        <f t="shared" si="1"/>
        <v>0</v>
      </c>
      <c r="H30" s="31">
        <f t="shared" si="2"/>
        <v>2377</v>
      </c>
      <c r="I30" s="112">
        <f t="shared" si="2"/>
        <v>97</v>
      </c>
      <c r="J30" s="31">
        <f t="shared" si="3"/>
        <v>2474</v>
      </c>
    </row>
    <row r="31" spans="1:10" ht="14.1" customHeight="1">
      <c r="A31" s="6" t="s">
        <v>29</v>
      </c>
      <c r="B31" s="45">
        <v>8048</v>
      </c>
      <c r="C31" s="45">
        <v>694</v>
      </c>
      <c r="D31" s="27">
        <f t="shared" si="0"/>
        <v>8742</v>
      </c>
      <c r="E31" s="45">
        <v>116</v>
      </c>
      <c r="F31" s="26">
        <v>0</v>
      </c>
      <c r="G31" s="27">
        <f t="shared" si="1"/>
        <v>116</v>
      </c>
      <c r="H31" s="31">
        <f t="shared" si="2"/>
        <v>8164</v>
      </c>
      <c r="I31" s="112">
        <f t="shared" si="2"/>
        <v>694</v>
      </c>
      <c r="J31" s="31">
        <f t="shared" si="3"/>
        <v>8858</v>
      </c>
    </row>
    <row r="32" spans="1:10" ht="14.1" customHeight="1">
      <c r="A32" s="6" t="s">
        <v>30</v>
      </c>
      <c r="B32" s="45">
        <v>3762</v>
      </c>
      <c r="C32" s="26">
        <v>120</v>
      </c>
      <c r="D32" s="27">
        <f t="shared" si="0"/>
        <v>3882</v>
      </c>
      <c r="E32" s="26">
        <v>92</v>
      </c>
      <c r="F32" s="26">
        <v>0</v>
      </c>
      <c r="G32" s="27">
        <f t="shared" si="1"/>
        <v>92</v>
      </c>
      <c r="H32" s="31">
        <f t="shared" si="2"/>
        <v>3854</v>
      </c>
      <c r="I32" s="112">
        <f t="shared" si="2"/>
        <v>120</v>
      </c>
      <c r="J32" s="31">
        <f t="shared" si="3"/>
        <v>3974</v>
      </c>
    </row>
    <row r="33" spans="1:10" ht="14.1" customHeight="1">
      <c r="A33" s="6" t="s">
        <v>31</v>
      </c>
      <c r="B33" s="45">
        <v>690</v>
      </c>
      <c r="C33" s="26">
        <v>25.166666666666664</v>
      </c>
      <c r="D33" s="27">
        <f t="shared" si="0"/>
        <v>715.16666666666663</v>
      </c>
      <c r="E33" s="26">
        <v>0</v>
      </c>
      <c r="F33" s="26">
        <v>0</v>
      </c>
      <c r="G33" s="27">
        <f t="shared" si="1"/>
        <v>0</v>
      </c>
      <c r="H33" s="31">
        <f t="shared" si="2"/>
        <v>690</v>
      </c>
      <c r="I33" s="112">
        <f t="shared" si="2"/>
        <v>25.166666666666664</v>
      </c>
      <c r="J33" s="31">
        <f t="shared" si="3"/>
        <v>715.16666666666663</v>
      </c>
    </row>
    <row r="34" spans="1:10" ht="14.1" customHeight="1">
      <c r="A34" s="6" t="s">
        <v>32</v>
      </c>
      <c r="B34" s="45">
        <v>754</v>
      </c>
      <c r="C34" s="26">
        <v>27</v>
      </c>
      <c r="D34" s="27">
        <f t="shared" si="0"/>
        <v>781</v>
      </c>
      <c r="E34" s="26">
        <v>0</v>
      </c>
      <c r="F34" s="26">
        <v>0</v>
      </c>
      <c r="G34" s="27">
        <f t="shared" si="1"/>
        <v>0</v>
      </c>
      <c r="H34" s="31">
        <f t="shared" si="2"/>
        <v>754</v>
      </c>
      <c r="I34" s="112">
        <f t="shared" si="2"/>
        <v>27</v>
      </c>
      <c r="J34" s="31">
        <f t="shared" si="3"/>
        <v>781</v>
      </c>
    </row>
    <row r="35" spans="1:10" ht="14.1" customHeight="1">
      <c r="A35" s="6" t="s">
        <v>33</v>
      </c>
      <c r="B35" s="45">
        <v>831</v>
      </c>
      <c r="C35" s="26">
        <v>30</v>
      </c>
      <c r="D35" s="27">
        <f t="shared" si="0"/>
        <v>861</v>
      </c>
      <c r="E35" s="26">
        <v>0</v>
      </c>
      <c r="F35" s="26">
        <v>0</v>
      </c>
      <c r="G35" s="27">
        <f t="shared" si="1"/>
        <v>0</v>
      </c>
      <c r="H35" s="31">
        <f t="shared" si="2"/>
        <v>831</v>
      </c>
      <c r="I35" s="112">
        <f t="shared" si="2"/>
        <v>30</v>
      </c>
      <c r="J35" s="31">
        <f t="shared" si="3"/>
        <v>861</v>
      </c>
    </row>
    <row r="36" spans="1:10" ht="14.1" customHeight="1">
      <c r="A36" s="6" t="s">
        <v>34</v>
      </c>
      <c r="B36" s="45">
        <v>0</v>
      </c>
      <c r="C36" s="26">
        <v>0</v>
      </c>
      <c r="D36" s="27">
        <f t="shared" si="0"/>
        <v>0</v>
      </c>
      <c r="E36" s="26">
        <v>0</v>
      </c>
      <c r="F36" s="26">
        <v>0</v>
      </c>
      <c r="G36" s="27">
        <f t="shared" si="1"/>
        <v>0</v>
      </c>
      <c r="H36" s="31">
        <f t="shared" si="2"/>
        <v>0</v>
      </c>
      <c r="I36" s="112">
        <f t="shared" si="2"/>
        <v>0</v>
      </c>
      <c r="J36" s="31">
        <f t="shared" si="3"/>
        <v>0</v>
      </c>
    </row>
    <row r="37" spans="1:10" ht="14.1" customHeight="1">
      <c r="A37" s="6" t="s">
        <v>35</v>
      </c>
      <c r="B37" s="45">
        <v>3323</v>
      </c>
      <c r="C37" s="26">
        <v>49.5</v>
      </c>
      <c r="D37" s="27">
        <f t="shared" si="0"/>
        <v>3372.5</v>
      </c>
      <c r="E37" s="26">
        <v>0</v>
      </c>
      <c r="F37" s="26">
        <v>0</v>
      </c>
      <c r="G37" s="27">
        <f t="shared" si="1"/>
        <v>0</v>
      </c>
      <c r="H37" s="31">
        <f t="shared" si="2"/>
        <v>3323</v>
      </c>
      <c r="I37" s="112">
        <f t="shared" si="2"/>
        <v>49.5</v>
      </c>
      <c r="J37" s="31">
        <f t="shared" si="3"/>
        <v>3372.5</v>
      </c>
    </row>
    <row r="38" spans="1:10" ht="13.5" customHeight="1">
      <c r="A38" s="116" t="s">
        <v>53</v>
      </c>
      <c r="B38" s="117">
        <f>SUM(B9:B11,B14:B25)</f>
        <v>63148</v>
      </c>
      <c r="C38" s="117">
        <f t="shared" ref="C38:J38" si="4">SUM(C9:C11,C14:C25)</f>
        <v>4678.5833333333339</v>
      </c>
      <c r="D38" s="117">
        <f t="shared" si="4"/>
        <v>67826.583333333328</v>
      </c>
      <c r="E38" s="117">
        <f t="shared" si="4"/>
        <v>90606</v>
      </c>
      <c r="F38" s="117">
        <f t="shared" si="4"/>
        <v>2751</v>
      </c>
      <c r="G38" s="117">
        <f t="shared" si="4"/>
        <v>93357</v>
      </c>
      <c r="H38" s="117">
        <f t="shared" si="4"/>
        <v>153754</v>
      </c>
      <c r="I38" s="117">
        <f t="shared" si="4"/>
        <v>7429.583333333333</v>
      </c>
      <c r="J38" s="117">
        <f t="shared" si="4"/>
        <v>161183.58333333331</v>
      </c>
    </row>
    <row r="39" spans="1:10" ht="13.5" customHeight="1">
      <c r="A39" s="118"/>
      <c r="B39" s="119"/>
      <c r="C39" s="119"/>
      <c r="D39" s="119"/>
      <c r="E39" s="119"/>
      <c r="F39" s="119"/>
      <c r="G39" s="119"/>
      <c r="H39" s="119"/>
      <c r="I39" s="119"/>
      <c r="J39" s="119"/>
    </row>
    <row r="40" spans="1:10" ht="14.1" customHeight="1">
      <c r="A40" s="6" t="s">
        <v>37</v>
      </c>
      <c r="B40" s="31">
        <f>SUM(B12,B26:B29,B36)</f>
        <v>22834</v>
      </c>
      <c r="C40" s="31">
        <f t="shared" ref="C40:J40" si="5">SUM(C12,C26:C29,C36)</f>
        <v>334.5</v>
      </c>
      <c r="D40" s="31">
        <f t="shared" si="5"/>
        <v>23168.500000000004</v>
      </c>
      <c r="E40" s="31">
        <f t="shared" si="5"/>
        <v>4481</v>
      </c>
      <c r="F40" s="31">
        <f t="shared" si="5"/>
        <v>378</v>
      </c>
      <c r="G40" s="31">
        <f t="shared" si="5"/>
        <v>4859</v>
      </c>
      <c r="H40" s="31">
        <f t="shared" si="5"/>
        <v>27315</v>
      </c>
      <c r="I40" s="31">
        <f t="shared" si="5"/>
        <v>712.5</v>
      </c>
      <c r="J40" s="31">
        <f t="shared" si="5"/>
        <v>28027.5</v>
      </c>
    </row>
    <row r="41" spans="1:10" ht="14.1" customHeight="1">
      <c r="A41" s="6" t="s">
        <v>38</v>
      </c>
      <c r="B41" s="28">
        <f>SUM(B13,B30:B35,B37)</f>
        <v>31298</v>
      </c>
      <c r="C41" s="28">
        <f t="shared" ref="C41:J41" si="6">SUM(C13,C30:C35,C37)</f>
        <v>1747.6666666666667</v>
      </c>
      <c r="D41" s="28">
        <f t="shared" si="6"/>
        <v>33045.666666666672</v>
      </c>
      <c r="E41" s="28">
        <f t="shared" si="6"/>
        <v>1649</v>
      </c>
      <c r="F41" s="28">
        <f t="shared" si="6"/>
        <v>63</v>
      </c>
      <c r="G41" s="28">
        <f t="shared" si="6"/>
        <v>1712</v>
      </c>
      <c r="H41" s="28">
        <f t="shared" si="6"/>
        <v>32947</v>
      </c>
      <c r="I41" s="28">
        <f t="shared" si="6"/>
        <v>1810.6666666666667</v>
      </c>
      <c r="J41" s="28">
        <f t="shared" si="6"/>
        <v>34757.666666666672</v>
      </c>
    </row>
    <row r="42" spans="1:10" ht="13.5" customHeight="1">
      <c r="A42" s="116" t="s">
        <v>54</v>
      </c>
      <c r="B42" s="120">
        <f t="shared" ref="B42" si="7">SUM(B38:B41)</f>
        <v>117280</v>
      </c>
      <c r="C42" s="120">
        <f t="shared" ref="C42:J42" si="8">SUM(C38:C41)</f>
        <v>6760.7500000000009</v>
      </c>
      <c r="D42" s="120">
        <f t="shared" si="8"/>
        <v>124040.75</v>
      </c>
      <c r="E42" s="120">
        <f t="shared" si="8"/>
        <v>96736</v>
      </c>
      <c r="F42" s="120">
        <f t="shared" si="8"/>
        <v>3192</v>
      </c>
      <c r="G42" s="120">
        <f t="shared" si="8"/>
        <v>99928</v>
      </c>
      <c r="H42" s="120">
        <f t="shared" si="8"/>
        <v>214016</v>
      </c>
      <c r="I42" s="120">
        <f t="shared" si="8"/>
        <v>9952.75</v>
      </c>
      <c r="J42" s="120">
        <f t="shared" si="8"/>
        <v>223968.75</v>
      </c>
    </row>
    <row r="43" spans="1:10" ht="13.5" customHeight="1">
      <c r="A43" s="121"/>
      <c r="B43" s="122"/>
      <c r="C43" s="122"/>
      <c r="D43" s="122"/>
      <c r="E43" s="122"/>
      <c r="F43" s="122"/>
      <c r="G43" s="122"/>
      <c r="H43" s="122"/>
      <c r="I43" s="122"/>
      <c r="J43" s="122"/>
    </row>
    <row r="44" spans="1:10" ht="12" customHeight="1">
      <c r="A44" s="18"/>
    </row>
    <row r="45" spans="1:10" ht="12.6" customHeight="1">
      <c r="A45" s="2" t="s">
        <v>76</v>
      </c>
    </row>
  </sheetData>
  <mergeCells count="35">
    <mergeCell ref="F42:F43"/>
    <mergeCell ref="G42:G43"/>
    <mergeCell ref="H42:H43"/>
    <mergeCell ref="I42:I43"/>
    <mergeCell ref="J42:J43"/>
    <mergeCell ref="F38:F39"/>
    <mergeCell ref="G38:G39"/>
    <mergeCell ref="H38:H39"/>
    <mergeCell ref="I38:I39"/>
    <mergeCell ref="J38:J39"/>
    <mergeCell ref="A42:A43"/>
    <mergeCell ref="B42:B43"/>
    <mergeCell ref="C42:C43"/>
    <mergeCell ref="D42:D43"/>
    <mergeCell ref="E42:E43"/>
    <mergeCell ref="F6:F8"/>
    <mergeCell ref="G6:G8"/>
    <mergeCell ref="H6:H8"/>
    <mergeCell ref="I6:I8"/>
    <mergeCell ref="J6:J8"/>
    <mergeCell ref="A38:A39"/>
    <mergeCell ref="B38:B39"/>
    <mergeCell ref="C38:C39"/>
    <mergeCell ref="D38:D39"/>
    <mergeCell ref="E38:E39"/>
    <mergeCell ref="A1:J1"/>
    <mergeCell ref="A2:J2"/>
    <mergeCell ref="A4:A8"/>
    <mergeCell ref="B4:D5"/>
    <mergeCell ref="E4:G5"/>
    <mergeCell ref="H4:J5"/>
    <mergeCell ref="B6:B8"/>
    <mergeCell ref="C6:C8"/>
    <mergeCell ref="D6:D8"/>
    <mergeCell ref="E6:E8"/>
  </mergeCells>
  <pageMargins left="0.74803149606299213" right="0.74803149606299213" top="0.59055118110236227" bottom="0.39370078740157483" header="0.11811023622047245" footer="0.31496062992125984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329A3221B04B46960B18DC99A501E1" ma:contentTypeVersion="3" ma:contentTypeDescription="Create a new document." ma:contentTypeScope="" ma:versionID="ad894b78ccdbadce1d766a28e900a4b1">
  <xsd:schema xmlns:xsd="http://www.w3.org/2001/XMLSchema" xmlns:xs="http://www.w3.org/2001/XMLSchema" xmlns:p="http://schemas.microsoft.com/office/2006/metadata/properties" xmlns:ns2="dd97a38f-4c2e-418f-b713-dbde12f81c0f" targetNamespace="http://schemas.microsoft.com/office/2006/metadata/properties" ma:root="true" ma:fieldsID="37bce987937b27f789c71ec104dd7fcd" ns2:_="">
    <xsd:import namespace="dd97a38f-4c2e-418f-b713-dbde12f81c0f"/>
    <xsd:element name="properties">
      <xsd:complexType>
        <xsd:sequence>
          <xsd:element name="documentManagement">
            <xsd:complexType>
              <xsd:all>
                <xsd:element ref="ns2:Tahun_x002f_Year"/>
                <xsd:element ref="ns2:Data_x0020_Sukuan_x002f_Quartery_x0020_Statisti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7a38f-4c2e-418f-b713-dbde12f81c0f" elementFormDefault="qualified">
    <xsd:import namespace="http://schemas.microsoft.com/office/2006/documentManagement/types"/>
    <xsd:import namespace="http://schemas.microsoft.com/office/infopath/2007/PartnerControls"/>
    <xsd:element name="Tahun_x002f_Year" ma:index="4" ma:displayName="Tahun/Year" ma:format="Dropdown" ma:internalName="Tahun_x002f_Year" ma:readOnly="false">
      <xsd:simpleType>
        <xsd:restriction base="dms:Choice">
          <xsd:enumeration value="2030"/>
          <xsd:enumeration value="2029"/>
          <xsd:enumeration value="2028"/>
          <xsd:enumeration value="2027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ata_x0020_Sukuan_x002f_Quartery_x0020_Statistic" ma:index="5" ma:displayName="Data Sukuan/Quarterly Statistic" ma:format="Dropdown" ma:internalName="Data_x0020_Sukuan_x002f_Quartery_x0020_Statistic" ma:readOnly="false">
      <xsd:simpleType>
        <xsd:restriction base="dms:Choice">
          <xsd:enumeration value="Suku/Quarter I"/>
          <xsd:enumeration value="Suku/Quarter I &amp; II"/>
          <xsd:enumeration value="Suku/Quarter I, II &amp; III"/>
          <xsd:enumeration value="Suku/Quarter I, II, III &amp; IV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hun_x002f_Year xmlns="dd97a38f-4c2e-418f-b713-dbde12f81c0f">2026</Tahun_x002f_Year>
    <Data_x0020_Sukuan_x002f_Quartery_x0020_Statistic xmlns="dd97a38f-4c2e-418f-b713-dbde12f81c0f">Suku/Quarter I</Data_x0020_Sukuan_x002f_Quartery_x0020_Statistic>
  </documentManagement>
</p:properties>
</file>

<file path=customXml/itemProps1.xml><?xml version="1.0" encoding="utf-8"?>
<ds:datastoreItem xmlns:ds="http://schemas.openxmlformats.org/officeDocument/2006/customXml" ds:itemID="{E732ED5A-5A19-4BFC-8EC8-6D425500B459}"/>
</file>

<file path=customXml/itemProps2.xml><?xml version="1.0" encoding="utf-8"?>
<ds:datastoreItem xmlns:ds="http://schemas.openxmlformats.org/officeDocument/2006/customXml" ds:itemID="{52BC4716-6DE8-46FF-BF08-A0DEBECBAABD}"/>
</file>

<file path=customXml/itemProps3.xml><?xml version="1.0" encoding="utf-8"?>
<ds:datastoreItem xmlns:ds="http://schemas.openxmlformats.org/officeDocument/2006/customXml" ds:itemID="{E1CD7C11-9AAB-4D16-AC3C-01F313E9C6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J4.4 Q1</vt:lpstr>
      <vt:lpstr>J4.5 Q1</vt:lpstr>
      <vt:lpstr>J4.6 Q1</vt:lpstr>
      <vt:lpstr>J4.7 Q1</vt:lpstr>
      <vt:lpstr>J4.8 Q1</vt:lpstr>
      <vt:lpstr>J4.9 Q1</vt:lpstr>
      <vt:lpstr>J4.10 Q1</vt:lpstr>
      <vt:lpstr>J4.11 Q1</vt:lpstr>
      <vt:lpstr>'J4.11 Q1'!Print_Area</vt:lpstr>
      <vt:lpstr>'J4.5 Q1'!Print_Area</vt:lpstr>
      <vt:lpstr>'J4.7 Q1'!Print_Area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2026-05-19T08:12:33Z</dcterms:created>
  <dcterms:modified xsi:type="dcterms:W3CDTF">2026-05-19T08:17:24Z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0x0101001C329A3221B04B46960B18DC99A501E1</vt:lpwstr>
  </property>
</Properties>
</file>