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0.xml" ContentType="application/vnd.openxmlformats-officedocument.spreadsheetml.worksheet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istik Pengangkutan\2014\DATA DARAT, REL &amp; UDARA EXCEL 2014(Q1-Q4)\"/>
    </mc:Choice>
  </mc:AlternateContent>
  <bookViews>
    <workbookView xWindow="8745" yWindow="1500" windowWidth="10545" windowHeight="5865" tabRatio="876" firstSheet="10" activeTab="18"/>
  </bookViews>
  <sheets>
    <sheet name="Jadual 4.4" sheetId="1" r:id="rId1"/>
    <sheet name="Jadual 4.5_Q1" sheetId="22" r:id="rId2"/>
    <sheet name="Jadual 4.5_Q2" sheetId="19" r:id="rId3"/>
    <sheet name="Jadual 4.5_Q3" sheetId="25" r:id="rId4"/>
    <sheet name="Jadual 4.5_Q4" sheetId="2" r:id="rId5"/>
    <sheet name="Jadual 4.6" sheetId="4" r:id="rId6"/>
    <sheet name="Jadual 4.7_Q1" sheetId="23" r:id="rId7"/>
    <sheet name="Jadual 4.7_Q2" sheetId="20" r:id="rId8"/>
    <sheet name="Jadual 4.7_Q3" sheetId="26" r:id="rId9"/>
    <sheet name="Jadual 4.7_Q4" sheetId="6" r:id="rId10"/>
    <sheet name="Jadual 4.8" sheetId="8" r:id="rId11"/>
    <sheet name="Jadual 4.9_Q1" sheetId="24" r:id="rId12"/>
    <sheet name="Jadual 4.9_Q2" sheetId="21" r:id="rId13"/>
    <sheet name="Jadual 4.9_Q3" sheetId="27" r:id="rId14"/>
    <sheet name="Jadual 4.9_Q4" sheetId="10" r:id="rId15"/>
    <sheet name="Jadual 4.10" sheetId="12" r:id="rId16"/>
    <sheet name="Jadual 4.11_Q1" sheetId="16" r:id="rId17"/>
    <sheet name="Jadual 4.11_Q2" sheetId="17" r:id="rId18"/>
    <sheet name="Jadual 4.11_Q3" sheetId="18" r:id="rId19"/>
    <sheet name="Jadual 4.11_Q4" sheetId="15" r:id="rId20"/>
  </sheets>
  <definedNames>
    <definedName name="_xlnm.Print_Area" localSheetId="19">'Jadual 4.11_Q4'!$A$1:$M$43</definedName>
    <definedName name="_xlnm.Print_Area" localSheetId="4">'Jadual 4.5_Q4'!$A$1:$Q$43</definedName>
    <definedName name="_xlnm.Print_Area" localSheetId="9">'Jadual 4.7_Q4'!$A$1:$Q$42</definedName>
    <definedName name="_xlnm.Print_Area" localSheetId="14">'Jadual 4.9_Q4'!$A$1:$Q$41</definedName>
  </definedNames>
  <calcPr calcId="152511"/>
</workbook>
</file>

<file path=xl/calcChain.xml><?xml version="1.0" encoding="utf-8"?>
<calcChain xmlns="http://schemas.openxmlformats.org/spreadsheetml/2006/main">
  <c r="G39" i="18" l="1"/>
  <c r="F39" i="18"/>
  <c r="C39" i="18"/>
  <c r="B39" i="18"/>
  <c r="G38" i="18"/>
  <c r="F38" i="18"/>
  <c r="C38" i="18"/>
  <c r="B38" i="18"/>
  <c r="G36" i="18"/>
  <c r="G40" i="18" s="1"/>
  <c r="F36" i="18"/>
  <c r="F40" i="18" s="1"/>
  <c r="C36" i="18"/>
  <c r="C40" i="18" s="1"/>
  <c r="B36" i="18"/>
  <c r="B40" i="18" s="1"/>
  <c r="K35" i="18"/>
  <c r="L35" i="18" s="1"/>
  <c r="J35" i="18"/>
  <c r="H35" i="18"/>
  <c r="D35" i="18"/>
  <c r="K34" i="18"/>
  <c r="L34" i="18" s="1"/>
  <c r="J34" i="18"/>
  <c r="H34" i="18"/>
  <c r="D34" i="18"/>
  <c r="L33" i="18"/>
  <c r="K33" i="18"/>
  <c r="J33" i="18"/>
  <c r="H33" i="18"/>
  <c r="D33" i="18"/>
  <c r="K32" i="18"/>
  <c r="L32" i="18" s="1"/>
  <c r="J32" i="18"/>
  <c r="H32" i="18"/>
  <c r="D32" i="18"/>
  <c r="K31" i="18"/>
  <c r="L31" i="18" s="1"/>
  <c r="J31" i="18"/>
  <c r="H31" i="18"/>
  <c r="D31" i="18"/>
  <c r="K30" i="18"/>
  <c r="L30" i="18" s="1"/>
  <c r="J30" i="18"/>
  <c r="H30" i="18"/>
  <c r="D30" i="18"/>
  <c r="L29" i="18"/>
  <c r="K29" i="18"/>
  <c r="J29" i="18"/>
  <c r="H29" i="18"/>
  <c r="D29" i="18"/>
  <c r="K28" i="18"/>
  <c r="L28" i="18" s="1"/>
  <c r="J28" i="18"/>
  <c r="H28" i="18"/>
  <c r="D28" i="18"/>
  <c r="K27" i="18"/>
  <c r="L27" i="18" s="1"/>
  <c r="J27" i="18"/>
  <c r="H27" i="18"/>
  <c r="D27" i="18"/>
  <c r="K26" i="18"/>
  <c r="L26" i="18" s="1"/>
  <c r="J26" i="18"/>
  <c r="H26" i="18"/>
  <c r="D26" i="18"/>
  <c r="K25" i="18"/>
  <c r="J25" i="18"/>
  <c r="L25" i="18" s="1"/>
  <c r="H25" i="18"/>
  <c r="D25" i="18"/>
  <c r="K24" i="18"/>
  <c r="J24" i="18"/>
  <c r="H24" i="18"/>
  <c r="D24" i="18"/>
  <c r="K23" i="18"/>
  <c r="J23" i="18"/>
  <c r="H23" i="18"/>
  <c r="D23" i="18"/>
  <c r="K22" i="18"/>
  <c r="J22" i="18"/>
  <c r="H22" i="18"/>
  <c r="D22" i="18"/>
  <c r="K21" i="18"/>
  <c r="L21" i="18" s="1"/>
  <c r="J21" i="18"/>
  <c r="H21" i="18"/>
  <c r="D21" i="18"/>
  <c r="K20" i="18"/>
  <c r="J20" i="18"/>
  <c r="H20" i="18"/>
  <c r="D20" i="18"/>
  <c r="K19" i="18"/>
  <c r="L19" i="18" s="1"/>
  <c r="J19" i="18"/>
  <c r="H19" i="18"/>
  <c r="D19" i="18"/>
  <c r="K18" i="18"/>
  <c r="L18" i="18" s="1"/>
  <c r="J18" i="18"/>
  <c r="H18" i="18"/>
  <c r="D18" i="18"/>
  <c r="L17" i="18"/>
  <c r="K17" i="18"/>
  <c r="J17" i="18"/>
  <c r="H17" i="18"/>
  <c r="D17" i="18"/>
  <c r="L16" i="18"/>
  <c r="K16" i="18"/>
  <c r="J16" i="18"/>
  <c r="H16" i="18"/>
  <c r="D16" i="18"/>
  <c r="K15" i="18"/>
  <c r="J15" i="18"/>
  <c r="H15" i="18"/>
  <c r="D15" i="18"/>
  <c r="K14" i="18"/>
  <c r="L14" i="18" s="1"/>
  <c r="J14" i="18"/>
  <c r="H14" i="18"/>
  <c r="D14" i="18"/>
  <c r="K13" i="18"/>
  <c r="J13" i="18"/>
  <c r="L13" i="18" s="1"/>
  <c r="H13" i="18"/>
  <c r="D13" i="18"/>
  <c r="K12" i="18"/>
  <c r="K39" i="18" s="1"/>
  <c r="J12" i="18"/>
  <c r="J39" i="18" s="1"/>
  <c r="H12" i="18"/>
  <c r="D12" i="18"/>
  <c r="K11" i="18"/>
  <c r="L11" i="18" s="1"/>
  <c r="J11" i="18"/>
  <c r="H11" i="18"/>
  <c r="D11" i="18"/>
  <c r="D38" i="18" s="1"/>
  <c r="K10" i="18"/>
  <c r="L10" i="18" s="1"/>
  <c r="J10" i="18"/>
  <c r="H10" i="18"/>
  <c r="D10" i="18"/>
  <c r="L9" i="18"/>
  <c r="K9" i="18"/>
  <c r="J9" i="18"/>
  <c r="H9" i="18"/>
  <c r="D9" i="18"/>
  <c r="D36" i="18" s="1"/>
  <c r="P37" i="27"/>
  <c r="O37" i="27"/>
  <c r="N37" i="27"/>
  <c r="M37" i="27"/>
  <c r="I37" i="27"/>
  <c r="G37" i="27"/>
  <c r="F37" i="27"/>
  <c r="E37" i="27"/>
  <c r="C37" i="27"/>
  <c r="B37" i="27"/>
  <c r="P36" i="27"/>
  <c r="O36" i="27"/>
  <c r="N36" i="27"/>
  <c r="G36" i="27"/>
  <c r="F36" i="27"/>
  <c r="C36" i="27"/>
  <c r="B36" i="27"/>
  <c r="P34" i="27"/>
  <c r="P38" i="27" s="1"/>
  <c r="O34" i="27"/>
  <c r="N34" i="27"/>
  <c r="N38" i="27" s="1"/>
  <c r="G34" i="27"/>
  <c r="G38" i="27" s="1"/>
  <c r="F34" i="27"/>
  <c r="F38" i="27" s="1"/>
  <c r="C34" i="27"/>
  <c r="B34" i="27"/>
  <c r="B38" i="27" s="1"/>
  <c r="K33" i="27"/>
  <c r="L33" i="27" s="1"/>
  <c r="J33" i="27"/>
  <c r="H33" i="27"/>
  <c r="D33" i="27"/>
  <c r="K32" i="27"/>
  <c r="J32" i="27"/>
  <c r="H32" i="27"/>
  <c r="D32" i="27"/>
  <c r="K31" i="27"/>
  <c r="L31" i="27" s="1"/>
  <c r="J31" i="27"/>
  <c r="H31" i="27"/>
  <c r="D31" i="27"/>
  <c r="L30" i="27"/>
  <c r="K30" i="27"/>
  <c r="J30" i="27"/>
  <c r="H30" i="27"/>
  <c r="D30" i="27"/>
  <c r="K29" i="27"/>
  <c r="L29" i="27" s="1"/>
  <c r="J29" i="27"/>
  <c r="H29" i="27"/>
  <c r="D29" i="27"/>
  <c r="K28" i="27"/>
  <c r="J28" i="27"/>
  <c r="H28" i="27"/>
  <c r="D28" i="27"/>
  <c r="K27" i="27"/>
  <c r="L27" i="27" s="1"/>
  <c r="J27" i="27"/>
  <c r="H27" i="27"/>
  <c r="D27" i="27"/>
  <c r="K26" i="27"/>
  <c r="J26" i="27"/>
  <c r="L26" i="27" s="1"/>
  <c r="H26" i="27"/>
  <c r="D26" i="27"/>
  <c r="K25" i="27"/>
  <c r="J25" i="27"/>
  <c r="H25" i="27"/>
  <c r="D25" i="27"/>
  <c r="K24" i="27"/>
  <c r="J24" i="27"/>
  <c r="L24" i="27" s="1"/>
  <c r="H24" i="27"/>
  <c r="D24" i="27"/>
  <c r="K23" i="27"/>
  <c r="J23" i="27"/>
  <c r="H23" i="27"/>
  <c r="D23" i="27"/>
  <c r="K22" i="27"/>
  <c r="L22" i="27" s="1"/>
  <c r="J22" i="27"/>
  <c r="H22" i="27"/>
  <c r="D22" i="27"/>
  <c r="K21" i="27"/>
  <c r="L21" i="27" s="1"/>
  <c r="J21" i="27"/>
  <c r="H21" i="27"/>
  <c r="D21" i="27"/>
  <c r="K20" i="27"/>
  <c r="J20" i="27"/>
  <c r="H20" i="27"/>
  <c r="D20" i="27"/>
  <c r="K19" i="27"/>
  <c r="L19" i="27" s="1"/>
  <c r="J19" i="27"/>
  <c r="H19" i="27"/>
  <c r="D19" i="27"/>
  <c r="L18" i="27"/>
  <c r="K18" i="27"/>
  <c r="J18" i="27"/>
  <c r="H18" i="27"/>
  <c r="D18" i="27"/>
  <c r="K17" i="27"/>
  <c r="L17" i="27" s="1"/>
  <c r="J17" i="27"/>
  <c r="H17" i="27"/>
  <c r="D17" i="27"/>
  <c r="K16" i="27"/>
  <c r="J16" i="27"/>
  <c r="H16" i="27"/>
  <c r="D16" i="27"/>
  <c r="K15" i="27"/>
  <c r="L15" i="27" s="1"/>
  <c r="J15" i="27"/>
  <c r="H15" i="27"/>
  <c r="D15" i="27"/>
  <c r="L14" i="27"/>
  <c r="K14" i="27"/>
  <c r="J14" i="27"/>
  <c r="H14" i="27"/>
  <c r="D14" i="27"/>
  <c r="K13" i="27"/>
  <c r="L13" i="27" s="1"/>
  <c r="J13" i="27"/>
  <c r="H13" i="27"/>
  <c r="D13" i="27"/>
  <c r="K12" i="27"/>
  <c r="K37" i="27" s="1"/>
  <c r="J12" i="27"/>
  <c r="H12" i="27"/>
  <c r="H37" i="27" s="1"/>
  <c r="D12" i="27"/>
  <c r="K11" i="27"/>
  <c r="L11" i="27" s="1"/>
  <c r="J11" i="27"/>
  <c r="H11" i="27"/>
  <c r="H36" i="27" s="1"/>
  <c r="D11" i="27"/>
  <c r="K10" i="27"/>
  <c r="J10" i="27"/>
  <c r="L10" i="27" s="1"/>
  <c r="H10" i="27"/>
  <c r="D10" i="27"/>
  <c r="K9" i="27"/>
  <c r="J9" i="27"/>
  <c r="J34" i="27" s="1"/>
  <c r="H9" i="27"/>
  <c r="D9" i="27"/>
  <c r="O39" i="26"/>
  <c r="N39" i="26"/>
  <c r="G39" i="26"/>
  <c r="F39" i="26"/>
  <c r="C39" i="26"/>
  <c r="B39" i="26"/>
  <c r="O38" i="26"/>
  <c r="N38" i="26"/>
  <c r="G38" i="26"/>
  <c r="F38" i="26"/>
  <c r="C38" i="26"/>
  <c r="B38" i="26"/>
  <c r="O36" i="26"/>
  <c r="O40" i="26" s="1"/>
  <c r="N36" i="26"/>
  <c r="N40" i="26" s="1"/>
  <c r="G36" i="26"/>
  <c r="G40" i="26" s="1"/>
  <c r="F36" i="26"/>
  <c r="C36" i="26"/>
  <c r="C40" i="26" s="1"/>
  <c r="B36" i="26"/>
  <c r="B40" i="26" s="1"/>
  <c r="P35" i="26"/>
  <c r="K35" i="26"/>
  <c r="J35" i="26"/>
  <c r="H35" i="26"/>
  <c r="D35" i="26"/>
  <c r="P34" i="26"/>
  <c r="K34" i="26"/>
  <c r="J34" i="26"/>
  <c r="H34" i="26"/>
  <c r="D34" i="26"/>
  <c r="P33" i="26"/>
  <c r="K33" i="26"/>
  <c r="L33" i="26" s="1"/>
  <c r="J33" i="26"/>
  <c r="H33" i="26"/>
  <c r="D33" i="26"/>
  <c r="P32" i="26"/>
  <c r="K32" i="26"/>
  <c r="L32" i="26" s="1"/>
  <c r="J32" i="26"/>
  <c r="H32" i="26"/>
  <c r="D32" i="26"/>
  <c r="P31" i="26"/>
  <c r="K31" i="26"/>
  <c r="J31" i="26"/>
  <c r="H31" i="26"/>
  <c r="D31" i="26"/>
  <c r="P30" i="26"/>
  <c r="K30" i="26"/>
  <c r="J30" i="26"/>
  <c r="H30" i="26"/>
  <c r="D30" i="26"/>
  <c r="P29" i="26"/>
  <c r="K29" i="26"/>
  <c r="L29" i="26" s="1"/>
  <c r="J29" i="26"/>
  <c r="H29" i="26"/>
  <c r="D29" i="26"/>
  <c r="P28" i="26"/>
  <c r="K28" i="26"/>
  <c r="L28" i="26" s="1"/>
  <c r="J28" i="26"/>
  <c r="H28" i="26"/>
  <c r="D28" i="26"/>
  <c r="P27" i="26"/>
  <c r="K27" i="26"/>
  <c r="J27" i="26"/>
  <c r="H27" i="26"/>
  <c r="D27" i="26"/>
  <c r="P26" i="26"/>
  <c r="K26" i="26"/>
  <c r="J26" i="26"/>
  <c r="H26" i="26"/>
  <c r="D26" i="26"/>
  <c r="P25" i="26"/>
  <c r="K25" i="26"/>
  <c r="L25" i="26" s="1"/>
  <c r="J25" i="26"/>
  <c r="H25" i="26"/>
  <c r="D25" i="26"/>
  <c r="P24" i="26"/>
  <c r="K24" i="26"/>
  <c r="L24" i="26" s="1"/>
  <c r="J24" i="26"/>
  <c r="H24" i="26"/>
  <c r="D24" i="26"/>
  <c r="P23" i="26"/>
  <c r="K23" i="26"/>
  <c r="J23" i="26"/>
  <c r="H23" i="26"/>
  <c r="D23" i="26"/>
  <c r="P22" i="26"/>
  <c r="K22" i="26"/>
  <c r="J22" i="26"/>
  <c r="H22" i="26"/>
  <c r="D22" i="26"/>
  <c r="P21" i="26"/>
  <c r="K21" i="26"/>
  <c r="L21" i="26" s="1"/>
  <c r="J21" i="26"/>
  <c r="H21" i="26"/>
  <c r="D21" i="26"/>
  <c r="P20" i="26"/>
  <c r="K20" i="26"/>
  <c r="L20" i="26" s="1"/>
  <c r="J20" i="26"/>
  <c r="H20" i="26"/>
  <c r="D20" i="26"/>
  <c r="P19" i="26"/>
  <c r="K19" i="26"/>
  <c r="J19" i="26"/>
  <c r="H19" i="26"/>
  <c r="D19" i="26"/>
  <c r="P18" i="26"/>
  <c r="K18" i="26"/>
  <c r="J18" i="26"/>
  <c r="H18" i="26"/>
  <c r="D18" i="26"/>
  <c r="P17" i="26"/>
  <c r="K17" i="26"/>
  <c r="L17" i="26" s="1"/>
  <c r="J17" i="26"/>
  <c r="H17" i="26"/>
  <c r="D17" i="26"/>
  <c r="P16" i="26"/>
  <c r="K16" i="26"/>
  <c r="L16" i="26" s="1"/>
  <c r="J16" i="26"/>
  <c r="H16" i="26"/>
  <c r="D16" i="26"/>
  <c r="P15" i="26"/>
  <c r="K15" i="26"/>
  <c r="J15" i="26"/>
  <c r="H15" i="26"/>
  <c r="D15" i="26"/>
  <c r="K14" i="26"/>
  <c r="L14" i="26" s="1"/>
  <c r="J14" i="26"/>
  <c r="H14" i="26"/>
  <c r="D14" i="26"/>
  <c r="P13" i="26"/>
  <c r="K13" i="26"/>
  <c r="J13" i="26"/>
  <c r="H13" i="26"/>
  <c r="D13" i="26"/>
  <c r="P12" i="26"/>
  <c r="P39" i="26" s="1"/>
  <c r="L12" i="26"/>
  <c r="K12" i="26"/>
  <c r="J12" i="26"/>
  <c r="H12" i="26"/>
  <c r="H39" i="26" s="1"/>
  <c r="D12" i="26"/>
  <c r="P11" i="26"/>
  <c r="K11" i="26"/>
  <c r="J11" i="26"/>
  <c r="L11" i="26" s="1"/>
  <c r="H11" i="26"/>
  <c r="D11" i="26"/>
  <c r="P10" i="26"/>
  <c r="L10" i="26"/>
  <c r="K10" i="26"/>
  <c r="J10" i="26"/>
  <c r="H10" i="26"/>
  <c r="D10" i="26"/>
  <c r="K9" i="26"/>
  <c r="J9" i="26"/>
  <c r="H9" i="26"/>
  <c r="D9" i="26"/>
  <c r="D36" i="26" s="1"/>
  <c r="O39" i="25"/>
  <c r="N39" i="25"/>
  <c r="G39" i="25"/>
  <c r="F39" i="25"/>
  <c r="H39" i="25" s="1"/>
  <c r="C39" i="25"/>
  <c r="B39" i="25"/>
  <c r="D39" i="25" s="1"/>
  <c r="O38" i="25"/>
  <c r="N38" i="25"/>
  <c r="G38" i="25"/>
  <c r="F38" i="25"/>
  <c r="H38" i="25" s="1"/>
  <c r="C38" i="25"/>
  <c r="B38" i="25"/>
  <c r="D38" i="25" s="1"/>
  <c r="O36" i="25"/>
  <c r="O40" i="25" s="1"/>
  <c r="N36" i="25"/>
  <c r="G36" i="25"/>
  <c r="G40" i="25" s="1"/>
  <c r="F36" i="25"/>
  <c r="F40" i="25" s="1"/>
  <c r="C36" i="25"/>
  <c r="C40" i="25" s="1"/>
  <c r="B36" i="25"/>
  <c r="P35" i="25"/>
  <c r="K35" i="25"/>
  <c r="L35" i="25" s="1"/>
  <c r="J35" i="25"/>
  <c r="H35" i="25"/>
  <c r="D35" i="25"/>
  <c r="P34" i="25"/>
  <c r="K34" i="25"/>
  <c r="L34" i="25" s="1"/>
  <c r="J34" i="25"/>
  <c r="H34" i="25"/>
  <c r="D34" i="25"/>
  <c r="P33" i="25"/>
  <c r="K33" i="25"/>
  <c r="J33" i="25"/>
  <c r="H33" i="25"/>
  <c r="D33" i="25"/>
  <c r="P32" i="25"/>
  <c r="L32" i="25"/>
  <c r="K32" i="25"/>
  <c r="J32" i="25"/>
  <c r="H32" i="25"/>
  <c r="D32" i="25"/>
  <c r="P31" i="25"/>
  <c r="K31" i="25"/>
  <c r="L31" i="25" s="1"/>
  <c r="J31" i="25"/>
  <c r="H31" i="25"/>
  <c r="D31" i="25"/>
  <c r="P30" i="25"/>
  <c r="K30" i="25"/>
  <c r="L30" i="25" s="1"/>
  <c r="J30" i="25"/>
  <c r="H30" i="25"/>
  <c r="D30" i="25"/>
  <c r="P29" i="25"/>
  <c r="K29" i="25"/>
  <c r="L29" i="25" s="1"/>
  <c r="J29" i="25"/>
  <c r="H29" i="25"/>
  <c r="D29" i="25"/>
  <c r="P28" i="25"/>
  <c r="K28" i="25"/>
  <c r="J28" i="25"/>
  <c r="L28" i="25" s="1"/>
  <c r="H28" i="25"/>
  <c r="D28" i="25"/>
  <c r="P27" i="25"/>
  <c r="K27" i="25"/>
  <c r="L27" i="25" s="1"/>
  <c r="J27" i="25"/>
  <c r="H27" i="25"/>
  <c r="D27" i="25"/>
  <c r="P26" i="25"/>
  <c r="L26" i="25"/>
  <c r="K26" i="25"/>
  <c r="J26" i="25"/>
  <c r="H26" i="25"/>
  <c r="D26" i="25"/>
  <c r="P25" i="25"/>
  <c r="K25" i="25"/>
  <c r="J25" i="25"/>
  <c r="H25" i="25"/>
  <c r="D25" i="25"/>
  <c r="P24" i="25"/>
  <c r="L24" i="25"/>
  <c r="K24" i="25"/>
  <c r="J24" i="25"/>
  <c r="H24" i="25"/>
  <c r="D24" i="25"/>
  <c r="P23" i="25"/>
  <c r="K23" i="25"/>
  <c r="L23" i="25" s="1"/>
  <c r="J23" i="25"/>
  <c r="H23" i="25"/>
  <c r="D23" i="25"/>
  <c r="P22" i="25"/>
  <c r="K22" i="25"/>
  <c r="L22" i="25" s="1"/>
  <c r="J22" i="25"/>
  <c r="H22" i="25"/>
  <c r="D22" i="25"/>
  <c r="P21" i="25"/>
  <c r="K21" i="25"/>
  <c r="J21" i="25"/>
  <c r="H21" i="25"/>
  <c r="D21" i="25"/>
  <c r="P20" i="25"/>
  <c r="K20" i="25"/>
  <c r="J20" i="25"/>
  <c r="L20" i="25" s="1"/>
  <c r="H20" i="25"/>
  <c r="D20" i="25"/>
  <c r="P19" i="25"/>
  <c r="K19" i="25"/>
  <c r="L19" i="25" s="1"/>
  <c r="J19" i="25"/>
  <c r="H19" i="25"/>
  <c r="D19" i="25"/>
  <c r="P18" i="25"/>
  <c r="K18" i="25"/>
  <c r="L18" i="25" s="1"/>
  <c r="J18" i="25"/>
  <c r="H18" i="25"/>
  <c r="D18" i="25"/>
  <c r="P17" i="25"/>
  <c r="K17" i="25"/>
  <c r="J17" i="25"/>
  <c r="H17" i="25"/>
  <c r="D17" i="25"/>
  <c r="P16" i="25"/>
  <c r="L16" i="25"/>
  <c r="K16" i="25"/>
  <c r="J16" i="25"/>
  <c r="H16" i="25"/>
  <c r="D16" i="25"/>
  <c r="P15" i="25"/>
  <c r="K15" i="25"/>
  <c r="L15" i="25" s="1"/>
  <c r="J15" i="25"/>
  <c r="H15" i="25"/>
  <c r="D15" i="25"/>
  <c r="P14" i="25"/>
  <c r="K14" i="25"/>
  <c r="L14" i="25" s="1"/>
  <c r="J14" i="25"/>
  <c r="H14" i="25"/>
  <c r="D14" i="25"/>
  <c r="P13" i="25"/>
  <c r="K13" i="25"/>
  <c r="J13" i="25"/>
  <c r="H13" i="25"/>
  <c r="D13" i="25"/>
  <c r="P12" i="25"/>
  <c r="K12" i="25"/>
  <c r="J12" i="25"/>
  <c r="L12" i="25" s="1"/>
  <c r="H12" i="25"/>
  <c r="D12" i="25"/>
  <c r="P11" i="25"/>
  <c r="K11" i="25"/>
  <c r="K38" i="25" s="1"/>
  <c r="J11" i="25"/>
  <c r="H11" i="25"/>
  <c r="D11" i="25"/>
  <c r="P10" i="25"/>
  <c r="L10" i="25"/>
  <c r="K10" i="25"/>
  <c r="J10" i="25"/>
  <c r="H10" i="25"/>
  <c r="D10" i="25"/>
  <c r="P9" i="25"/>
  <c r="K9" i="25"/>
  <c r="J9" i="25"/>
  <c r="J36" i="25" s="1"/>
  <c r="H9" i="25"/>
  <c r="D9" i="25"/>
  <c r="K36" i="25" l="1"/>
  <c r="K40" i="25" s="1"/>
  <c r="P38" i="25"/>
  <c r="K39" i="25"/>
  <c r="L17" i="25"/>
  <c r="L25" i="25"/>
  <c r="L33" i="25"/>
  <c r="J38" i="25"/>
  <c r="H36" i="26"/>
  <c r="P36" i="26"/>
  <c r="K38" i="26"/>
  <c r="J39" i="26"/>
  <c r="L18" i="26"/>
  <c r="L22" i="26"/>
  <c r="L26" i="26"/>
  <c r="L38" i="26" s="1"/>
  <c r="L30" i="26"/>
  <c r="L34" i="26"/>
  <c r="K34" i="27"/>
  <c r="J36" i="27"/>
  <c r="L12" i="27"/>
  <c r="L23" i="27"/>
  <c r="L25" i="27"/>
  <c r="L28" i="27"/>
  <c r="C38" i="27"/>
  <c r="O38" i="27"/>
  <c r="H36" i="18"/>
  <c r="D39" i="18"/>
  <c r="D40" i="18" s="1"/>
  <c r="L12" i="18"/>
  <c r="L39" i="18" s="1"/>
  <c r="L22" i="18"/>
  <c r="L23" i="18"/>
  <c r="L24" i="18"/>
  <c r="L38" i="18"/>
  <c r="D36" i="25"/>
  <c r="D40" i="25" s="1"/>
  <c r="P36" i="25"/>
  <c r="B40" i="25"/>
  <c r="N40" i="25"/>
  <c r="J36" i="26"/>
  <c r="D38" i="26"/>
  <c r="D40" i="26" s="1"/>
  <c r="P38" i="26"/>
  <c r="K39" i="26"/>
  <c r="L15" i="26"/>
  <c r="L19" i="26"/>
  <c r="L23" i="26"/>
  <c r="L27" i="26"/>
  <c r="L31" i="26"/>
  <c r="L35" i="26"/>
  <c r="F40" i="26"/>
  <c r="D34" i="27"/>
  <c r="L16" i="27"/>
  <c r="L32" i="27"/>
  <c r="J36" i="18"/>
  <c r="J40" i="18" s="1"/>
  <c r="H38" i="18"/>
  <c r="H39" i="18"/>
  <c r="L15" i="18"/>
  <c r="L36" i="18" s="1"/>
  <c r="L40" i="18" s="1"/>
  <c r="H36" i="25"/>
  <c r="H40" i="25" s="1"/>
  <c r="P39" i="25"/>
  <c r="L13" i="25"/>
  <c r="L21" i="25"/>
  <c r="J39" i="25"/>
  <c r="J40" i="25" s="1"/>
  <c r="K36" i="26"/>
  <c r="H38" i="26"/>
  <c r="L39" i="26"/>
  <c r="L13" i="26"/>
  <c r="D39" i="26"/>
  <c r="H34" i="27"/>
  <c r="H38" i="27" s="1"/>
  <c r="D36" i="27"/>
  <c r="D37" i="27"/>
  <c r="D38" i="27" s="1"/>
  <c r="L20" i="27"/>
  <c r="K36" i="18"/>
  <c r="J38" i="18"/>
  <c r="L20" i="18"/>
  <c r="H40" i="18"/>
  <c r="K38" i="18"/>
  <c r="K40" i="18" s="1"/>
  <c r="L36" i="27"/>
  <c r="L9" i="27"/>
  <c r="L34" i="27" s="1"/>
  <c r="K36" i="27"/>
  <c r="K38" i="27" s="1"/>
  <c r="J37" i="27"/>
  <c r="J40" i="26"/>
  <c r="H40" i="26"/>
  <c r="L9" i="26"/>
  <c r="J38" i="26"/>
  <c r="L38" i="25"/>
  <c r="L9" i="25"/>
  <c r="L11" i="25"/>
  <c r="L39" i="25" l="1"/>
  <c r="K40" i="26"/>
  <c r="L37" i="27"/>
  <c r="P40" i="25"/>
  <c r="P40" i="26"/>
  <c r="J38" i="27"/>
  <c r="L36" i="25"/>
  <c r="L40" i="25" s="1"/>
  <c r="L36" i="26"/>
  <c r="L40" i="26" s="1"/>
  <c r="L38" i="27"/>
  <c r="G39" i="16" l="1"/>
  <c r="F39" i="16"/>
  <c r="C39" i="16"/>
  <c r="B39" i="16"/>
  <c r="G38" i="16"/>
  <c r="F38" i="16"/>
  <c r="C38" i="16"/>
  <c r="B38" i="16"/>
  <c r="G36" i="16"/>
  <c r="G40" i="16" s="1"/>
  <c r="F36" i="16"/>
  <c r="F40" i="16" s="1"/>
  <c r="C36" i="16"/>
  <c r="C40" i="16" s="1"/>
  <c r="B36" i="16"/>
  <c r="K35" i="16"/>
  <c r="J35" i="16"/>
  <c r="H35" i="16"/>
  <c r="D35" i="16"/>
  <c r="K34" i="16"/>
  <c r="J34" i="16"/>
  <c r="L34" i="16" s="1"/>
  <c r="H34" i="16"/>
  <c r="D34" i="16"/>
  <c r="K33" i="16"/>
  <c r="J33" i="16"/>
  <c r="H33" i="16"/>
  <c r="D33" i="16"/>
  <c r="K32" i="16"/>
  <c r="L32" i="16" s="1"/>
  <c r="J32" i="16"/>
  <c r="H32" i="16"/>
  <c r="D32" i="16"/>
  <c r="K31" i="16"/>
  <c r="L31" i="16" s="1"/>
  <c r="J31" i="16"/>
  <c r="H31" i="16"/>
  <c r="D31" i="16"/>
  <c r="K30" i="16"/>
  <c r="J30" i="16"/>
  <c r="H30" i="16"/>
  <c r="D30" i="16"/>
  <c r="K29" i="16"/>
  <c r="L29" i="16" s="1"/>
  <c r="J29" i="16"/>
  <c r="H29" i="16"/>
  <c r="D29" i="16"/>
  <c r="K28" i="16"/>
  <c r="J28" i="16"/>
  <c r="L28" i="16" s="1"/>
  <c r="H28" i="16"/>
  <c r="D28" i="16"/>
  <c r="K27" i="16"/>
  <c r="J27" i="16"/>
  <c r="H27" i="16"/>
  <c r="D27" i="16"/>
  <c r="K26" i="16"/>
  <c r="J26" i="16"/>
  <c r="L26" i="16" s="1"/>
  <c r="H26" i="16"/>
  <c r="D26" i="16"/>
  <c r="K25" i="16"/>
  <c r="J25" i="16"/>
  <c r="H25" i="16"/>
  <c r="D25" i="16"/>
  <c r="K24" i="16"/>
  <c r="L24" i="16" s="1"/>
  <c r="J24" i="16"/>
  <c r="H24" i="16"/>
  <c r="D24" i="16"/>
  <c r="K23" i="16"/>
  <c r="L23" i="16" s="1"/>
  <c r="J23" i="16"/>
  <c r="H23" i="16"/>
  <c r="D23" i="16"/>
  <c r="K22" i="16"/>
  <c r="J22" i="16"/>
  <c r="H22" i="16"/>
  <c r="D22" i="16"/>
  <c r="K21" i="16"/>
  <c r="L21" i="16" s="1"/>
  <c r="J21" i="16"/>
  <c r="H21" i="16"/>
  <c r="D21" i="16"/>
  <c r="L20" i="16"/>
  <c r="K20" i="16"/>
  <c r="J20" i="16"/>
  <c r="H20" i="16"/>
  <c r="D20" i="16"/>
  <c r="K19" i="16"/>
  <c r="J19" i="16"/>
  <c r="H19" i="16"/>
  <c r="D19" i="16"/>
  <c r="K18" i="16"/>
  <c r="J18" i="16"/>
  <c r="L18" i="16" s="1"/>
  <c r="H18" i="16"/>
  <c r="D18" i="16"/>
  <c r="K17" i="16"/>
  <c r="J17" i="16"/>
  <c r="H17" i="16"/>
  <c r="D17" i="16"/>
  <c r="K16" i="16"/>
  <c r="L16" i="16" s="1"/>
  <c r="J16" i="16"/>
  <c r="H16" i="16"/>
  <c r="D16" i="16"/>
  <c r="K15" i="16"/>
  <c r="L15" i="16" s="1"/>
  <c r="J15" i="16"/>
  <c r="H15" i="16"/>
  <c r="D15" i="16"/>
  <c r="K14" i="16"/>
  <c r="J14" i="16"/>
  <c r="H14" i="16"/>
  <c r="D14" i="16"/>
  <c r="K13" i="16"/>
  <c r="L13" i="16" s="1"/>
  <c r="J13" i="16"/>
  <c r="H13" i="16"/>
  <c r="D13" i="16"/>
  <c r="K12" i="16"/>
  <c r="K39" i="16" s="1"/>
  <c r="J12" i="16"/>
  <c r="J39" i="16" s="1"/>
  <c r="H12" i="16"/>
  <c r="D12" i="16"/>
  <c r="K11" i="16"/>
  <c r="J11" i="16"/>
  <c r="J38" i="16" s="1"/>
  <c r="H11" i="16"/>
  <c r="H38" i="16" s="1"/>
  <c r="D11" i="16"/>
  <c r="K10" i="16"/>
  <c r="J10" i="16"/>
  <c r="L10" i="16" s="1"/>
  <c r="H10" i="16"/>
  <c r="D10" i="16"/>
  <c r="K9" i="16"/>
  <c r="J9" i="16"/>
  <c r="J36" i="16" s="1"/>
  <c r="J40" i="16" s="1"/>
  <c r="H9" i="16"/>
  <c r="D9" i="16"/>
  <c r="O37" i="24"/>
  <c r="N37" i="24"/>
  <c r="M37" i="24"/>
  <c r="I37" i="24"/>
  <c r="G37" i="24"/>
  <c r="F37" i="24"/>
  <c r="E37" i="24"/>
  <c r="C37" i="24"/>
  <c r="B37" i="24"/>
  <c r="O36" i="24"/>
  <c r="N36" i="24"/>
  <c r="G36" i="24"/>
  <c r="F36" i="24"/>
  <c r="C36" i="24"/>
  <c r="B36" i="24"/>
  <c r="O34" i="24"/>
  <c r="N34" i="24"/>
  <c r="G34" i="24"/>
  <c r="G38" i="24" s="1"/>
  <c r="F34" i="24"/>
  <c r="C34" i="24"/>
  <c r="B34" i="24"/>
  <c r="B38" i="24" s="1"/>
  <c r="P33" i="24"/>
  <c r="K33" i="24"/>
  <c r="J33" i="24"/>
  <c r="H33" i="24"/>
  <c r="D33" i="24"/>
  <c r="P32" i="24"/>
  <c r="K32" i="24"/>
  <c r="L32" i="24" s="1"/>
  <c r="J32" i="24"/>
  <c r="H32" i="24"/>
  <c r="D32" i="24"/>
  <c r="P31" i="24"/>
  <c r="K31" i="24"/>
  <c r="L31" i="24" s="1"/>
  <c r="J31" i="24"/>
  <c r="H31" i="24"/>
  <c r="D31" i="24"/>
  <c r="P30" i="24"/>
  <c r="K30" i="24"/>
  <c r="L30" i="24" s="1"/>
  <c r="J30" i="24"/>
  <c r="H30" i="24"/>
  <c r="D30" i="24"/>
  <c r="P29" i="24"/>
  <c r="K29" i="24"/>
  <c r="J29" i="24"/>
  <c r="H29" i="24"/>
  <c r="D29" i="24"/>
  <c r="P28" i="24"/>
  <c r="L28" i="24"/>
  <c r="K28" i="24"/>
  <c r="J28" i="24"/>
  <c r="H28" i="24"/>
  <c r="D28" i="24"/>
  <c r="P27" i="24"/>
  <c r="K27" i="24"/>
  <c r="L27" i="24" s="1"/>
  <c r="J27" i="24"/>
  <c r="H27" i="24"/>
  <c r="D27" i="24"/>
  <c r="P26" i="24"/>
  <c r="K26" i="24"/>
  <c r="L26" i="24" s="1"/>
  <c r="J26" i="24"/>
  <c r="H26" i="24"/>
  <c r="D26" i="24"/>
  <c r="P25" i="24"/>
  <c r="K25" i="24"/>
  <c r="J25" i="24"/>
  <c r="H25" i="24"/>
  <c r="D25" i="24"/>
  <c r="P24" i="24"/>
  <c r="K24" i="24"/>
  <c r="L24" i="24" s="1"/>
  <c r="J24" i="24"/>
  <c r="H24" i="24"/>
  <c r="D24" i="24"/>
  <c r="P23" i="24"/>
  <c r="K23" i="24"/>
  <c r="L23" i="24" s="1"/>
  <c r="J23" i="24"/>
  <c r="H23" i="24"/>
  <c r="D23" i="24"/>
  <c r="P22" i="24"/>
  <c r="K22" i="24"/>
  <c r="L22" i="24" s="1"/>
  <c r="J22" i="24"/>
  <c r="H22" i="24"/>
  <c r="D22" i="24"/>
  <c r="P21" i="24"/>
  <c r="K21" i="24"/>
  <c r="J21" i="24"/>
  <c r="H21" i="24"/>
  <c r="D21" i="24"/>
  <c r="P20" i="24"/>
  <c r="L20" i="24"/>
  <c r="K20" i="24"/>
  <c r="J20" i="24"/>
  <c r="H20" i="24"/>
  <c r="D20" i="24"/>
  <c r="P19" i="24"/>
  <c r="K19" i="24"/>
  <c r="J19" i="24"/>
  <c r="H19" i="24"/>
  <c r="D19" i="24"/>
  <c r="P18" i="24"/>
  <c r="K18" i="24"/>
  <c r="L18" i="24" s="1"/>
  <c r="J18" i="24"/>
  <c r="H18" i="24"/>
  <c r="D18" i="24"/>
  <c r="P17" i="24"/>
  <c r="K17" i="24"/>
  <c r="J17" i="24"/>
  <c r="H17" i="24"/>
  <c r="D17" i="24"/>
  <c r="P16" i="24"/>
  <c r="K16" i="24"/>
  <c r="L16" i="24" s="1"/>
  <c r="J16" i="24"/>
  <c r="H16" i="24"/>
  <c r="D16" i="24"/>
  <c r="P15" i="24"/>
  <c r="K15" i="24"/>
  <c r="L15" i="24" s="1"/>
  <c r="J15" i="24"/>
  <c r="H15" i="24"/>
  <c r="D15" i="24"/>
  <c r="P14" i="24"/>
  <c r="K14" i="24"/>
  <c r="L14" i="24" s="1"/>
  <c r="J14" i="24"/>
  <c r="H14" i="24"/>
  <c r="D14" i="24"/>
  <c r="P13" i="24"/>
  <c r="K13" i="24"/>
  <c r="J13" i="24"/>
  <c r="H13" i="24"/>
  <c r="D13" i="24"/>
  <c r="P12" i="24"/>
  <c r="L12" i="24"/>
  <c r="K12" i="24"/>
  <c r="J12" i="24"/>
  <c r="H12" i="24"/>
  <c r="D12" i="24"/>
  <c r="D37" i="24" s="1"/>
  <c r="P11" i="24"/>
  <c r="K11" i="24"/>
  <c r="J11" i="24"/>
  <c r="H11" i="24"/>
  <c r="H36" i="24" s="1"/>
  <c r="D11" i="24"/>
  <c r="P10" i="24"/>
  <c r="K10" i="24"/>
  <c r="L10" i="24" s="1"/>
  <c r="J10" i="24"/>
  <c r="H10" i="24"/>
  <c r="D10" i="24"/>
  <c r="P9" i="24"/>
  <c r="P34" i="24" s="1"/>
  <c r="K9" i="24"/>
  <c r="L9" i="24" s="1"/>
  <c r="J9" i="24"/>
  <c r="H9" i="24"/>
  <c r="D9" i="24"/>
  <c r="D34" i="24" s="1"/>
  <c r="O39" i="23"/>
  <c r="N39" i="23"/>
  <c r="G39" i="23"/>
  <c r="F39" i="23"/>
  <c r="C39" i="23"/>
  <c r="B39" i="23"/>
  <c r="O38" i="23"/>
  <c r="N38" i="23"/>
  <c r="G38" i="23"/>
  <c r="F38" i="23"/>
  <c r="C38" i="23"/>
  <c r="B38" i="23"/>
  <c r="O36" i="23"/>
  <c r="O40" i="23" s="1"/>
  <c r="N36" i="23"/>
  <c r="G36" i="23"/>
  <c r="G40" i="23" s="1"/>
  <c r="F36" i="23"/>
  <c r="F40" i="23" s="1"/>
  <c r="C36" i="23"/>
  <c r="C40" i="23" s="1"/>
  <c r="B36" i="23"/>
  <c r="P35" i="23"/>
  <c r="K35" i="23"/>
  <c r="L35" i="23" s="1"/>
  <c r="J35" i="23"/>
  <c r="H35" i="23"/>
  <c r="D35" i="23"/>
  <c r="P34" i="23"/>
  <c r="K34" i="23"/>
  <c r="L34" i="23" s="1"/>
  <c r="J34" i="23"/>
  <c r="H34" i="23"/>
  <c r="D34" i="23"/>
  <c r="P33" i="23"/>
  <c r="K33" i="23"/>
  <c r="L33" i="23" s="1"/>
  <c r="J33" i="23"/>
  <c r="H33" i="23"/>
  <c r="D33" i="23"/>
  <c r="P32" i="23"/>
  <c r="K32" i="23"/>
  <c r="J32" i="23"/>
  <c r="H32" i="23"/>
  <c r="D32" i="23"/>
  <c r="P31" i="23"/>
  <c r="K31" i="23"/>
  <c r="L31" i="23" s="1"/>
  <c r="J31" i="23"/>
  <c r="H31" i="23"/>
  <c r="D31" i="23"/>
  <c r="P30" i="23"/>
  <c r="K30" i="23"/>
  <c r="L30" i="23" s="1"/>
  <c r="J30" i="23"/>
  <c r="H30" i="23"/>
  <c r="D30" i="23"/>
  <c r="P29" i="23"/>
  <c r="K29" i="23"/>
  <c r="L29" i="23" s="1"/>
  <c r="J29" i="23"/>
  <c r="H29" i="23"/>
  <c r="D29" i="23"/>
  <c r="P28" i="23"/>
  <c r="K28" i="23"/>
  <c r="J28" i="23"/>
  <c r="H28" i="23"/>
  <c r="D28" i="23"/>
  <c r="P27" i="23"/>
  <c r="K27" i="23"/>
  <c r="L27" i="23" s="1"/>
  <c r="J27" i="23"/>
  <c r="H27" i="23"/>
  <c r="D27" i="23"/>
  <c r="P26" i="23"/>
  <c r="K26" i="23"/>
  <c r="L26" i="23" s="1"/>
  <c r="J26" i="23"/>
  <c r="H26" i="23"/>
  <c r="D26" i="23"/>
  <c r="P25" i="23"/>
  <c r="K25" i="23"/>
  <c r="L25" i="23" s="1"/>
  <c r="J25" i="23"/>
  <c r="H25" i="23"/>
  <c r="D25" i="23"/>
  <c r="P24" i="23"/>
  <c r="K24" i="23"/>
  <c r="J24" i="23"/>
  <c r="H24" i="23"/>
  <c r="D24" i="23"/>
  <c r="P23" i="23"/>
  <c r="K23" i="23"/>
  <c r="L23" i="23" s="1"/>
  <c r="J23" i="23"/>
  <c r="H23" i="23"/>
  <c r="D23" i="23"/>
  <c r="P22" i="23"/>
  <c r="K22" i="23"/>
  <c r="J22" i="23"/>
  <c r="H22" i="23"/>
  <c r="D22" i="23"/>
  <c r="P21" i="23"/>
  <c r="K21" i="23"/>
  <c r="L21" i="23" s="1"/>
  <c r="J21" i="23"/>
  <c r="H21" i="23"/>
  <c r="D21" i="23"/>
  <c r="P20" i="23"/>
  <c r="K20" i="23"/>
  <c r="J20" i="23"/>
  <c r="H20" i="23"/>
  <c r="D20" i="23"/>
  <c r="P19" i="23"/>
  <c r="K19" i="23"/>
  <c r="L19" i="23" s="1"/>
  <c r="J19" i="23"/>
  <c r="H19" i="23"/>
  <c r="D19" i="23"/>
  <c r="P18" i="23"/>
  <c r="K18" i="23"/>
  <c r="J18" i="23"/>
  <c r="H18" i="23"/>
  <c r="D18" i="23"/>
  <c r="P17" i="23"/>
  <c r="K17" i="23"/>
  <c r="L17" i="23" s="1"/>
  <c r="J17" i="23"/>
  <c r="H17" i="23"/>
  <c r="D17" i="23"/>
  <c r="P16" i="23"/>
  <c r="K16" i="23"/>
  <c r="J16" i="23"/>
  <c r="H16" i="23"/>
  <c r="D16" i="23"/>
  <c r="P15" i="23"/>
  <c r="K15" i="23"/>
  <c r="L15" i="23" s="1"/>
  <c r="J15" i="23"/>
  <c r="H15" i="23"/>
  <c r="D15" i="23"/>
  <c r="L14" i="23"/>
  <c r="K14" i="23"/>
  <c r="J14" i="23"/>
  <c r="H14" i="23"/>
  <c r="D14" i="23"/>
  <c r="P13" i="23"/>
  <c r="K13" i="23"/>
  <c r="J13" i="23"/>
  <c r="H13" i="23"/>
  <c r="D13" i="23"/>
  <c r="P12" i="23"/>
  <c r="K12" i="23"/>
  <c r="K39" i="23" s="1"/>
  <c r="J12" i="23"/>
  <c r="H12" i="23"/>
  <c r="D12" i="23"/>
  <c r="P11" i="23"/>
  <c r="P38" i="23" s="1"/>
  <c r="K11" i="23"/>
  <c r="J11" i="23"/>
  <c r="H11" i="23"/>
  <c r="D11" i="23"/>
  <c r="D38" i="23" s="1"/>
  <c r="P10" i="23"/>
  <c r="K10" i="23"/>
  <c r="J10" i="23"/>
  <c r="L10" i="23" s="1"/>
  <c r="H10" i="23"/>
  <c r="D10" i="23"/>
  <c r="K9" i="23"/>
  <c r="J9" i="23"/>
  <c r="J36" i="23" s="1"/>
  <c r="H9" i="23"/>
  <c r="D9" i="23"/>
  <c r="O39" i="22"/>
  <c r="N39" i="22"/>
  <c r="G39" i="22"/>
  <c r="F39" i="22"/>
  <c r="C39" i="22"/>
  <c r="B39" i="22"/>
  <c r="O38" i="22"/>
  <c r="N38" i="22"/>
  <c r="G38" i="22"/>
  <c r="F38" i="22"/>
  <c r="C38" i="22"/>
  <c r="B38" i="22"/>
  <c r="O36" i="22"/>
  <c r="O40" i="22" s="1"/>
  <c r="N36" i="22"/>
  <c r="N40" i="22" s="1"/>
  <c r="G36" i="22"/>
  <c r="G40" i="22" s="1"/>
  <c r="F36" i="22"/>
  <c r="C36" i="22"/>
  <c r="C40" i="22" s="1"/>
  <c r="B36" i="22"/>
  <c r="B40" i="22" s="1"/>
  <c r="P35" i="22"/>
  <c r="K35" i="22"/>
  <c r="L35" i="22" s="1"/>
  <c r="J35" i="22"/>
  <c r="H35" i="22"/>
  <c r="D35" i="22"/>
  <c r="P34" i="22"/>
  <c r="K34" i="22"/>
  <c r="L34" i="22" s="1"/>
  <c r="J34" i="22"/>
  <c r="H34" i="22"/>
  <c r="D34" i="22"/>
  <c r="P33" i="22"/>
  <c r="K33" i="22"/>
  <c r="J33" i="22"/>
  <c r="H33" i="22"/>
  <c r="D33" i="22"/>
  <c r="P32" i="22"/>
  <c r="K32" i="22"/>
  <c r="J32" i="22"/>
  <c r="L32" i="22" s="1"/>
  <c r="H32" i="22"/>
  <c r="D32" i="22"/>
  <c r="P31" i="22"/>
  <c r="K31" i="22"/>
  <c r="L31" i="22" s="1"/>
  <c r="J31" i="22"/>
  <c r="H31" i="22"/>
  <c r="D31" i="22"/>
  <c r="P30" i="22"/>
  <c r="K30" i="22"/>
  <c r="L30" i="22" s="1"/>
  <c r="J30" i="22"/>
  <c r="H30" i="22"/>
  <c r="D30" i="22"/>
  <c r="P29" i="22"/>
  <c r="K29" i="22"/>
  <c r="J29" i="22"/>
  <c r="H29" i="22"/>
  <c r="D29" i="22"/>
  <c r="P28" i="22"/>
  <c r="L28" i="22"/>
  <c r="K28" i="22"/>
  <c r="J28" i="22"/>
  <c r="H28" i="22"/>
  <c r="D28" i="22"/>
  <c r="P27" i="22"/>
  <c r="K27" i="22"/>
  <c r="L27" i="22" s="1"/>
  <c r="J27" i="22"/>
  <c r="H27" i="22"/>
  <c r="D27" i="22"/>
  <c r="P26" i="22"/>
  <c r="K26" i="22"/>
  <c r="L26" i="22" s="1"/>
  <c r="J26" i="22"/>
  <c r="H26" i="22"/>
  <c r="D26" i="22"/>
  <c r="P25" i="22"/>
  <c r="K25" i="22"/>
  <c r="J25" i="22"/>
  <c r="H25" i="22"/>
  <c r="D25" i="22"/>
  <c r="P24" i="22"/>
  <c r="K24" i="22"/>
  <c r="J24" i="22"/>
  <c r="L24" i="22" s="1"/>
  <c r="H24" i="22"/>
  <c r="D24" i="22"/>
  <c r="P23" i="22"/>
  <c r="K23" i="22"/>
  <c r="L23" i="22" s="1"/>
  <c r="J23" i="22"/>
  <c r="H23" i="22"/>
  <c r="D23" i="22"/>
  <c r="P22" i="22"/>
  <c r="K22" i="22"/>
  <c r="L22" i="22" s="1"/>
  <c r="J22" i="22"/>
  <c r="H22" i="22"/>
  <c r="D22" i="22"/>
  <c r="P21" i="22"/>
  <c r="K21" i="22"/>
  <c r="J21" i="22"/>
  <c r="H21" i="22"/>
  <c r="D21" i="22"/>
  <c r="P20" i="22"/>
  <c r="L20" i="22"/>
  <c r="K20" i="22"/>
  <c r="J20" i="22"/>
  <c r="H20" i="22"/>
  <c r="D20" i="22"/>
  <c r="P19" i="22"/>
  <c r="K19" i="22"/>
  <c r="L19" i="22" s="1"/>
  <c r="J19" i="22"/>
  <c r="H19" i="22"/>
  <c r="D19" i="22"/>
  <c r="P18" i="22"/>
  <c r="K18" i="22"/>
  <c r="L18" i="22" s="1"/>
  <c r="J18" i="22"/>
  <c r="H18" i="22"/>
  <c r="D18" i="22"/>
  <c r="P17" i="22"/>
  <c r="K17" i="22"/>
  <c r="L17" i="22" s="1"/>
  <c r="J17" i="22"/>
  <c r="H17" i="22"/>
  <c r="D17" i="22"/>
  <c r="P16" i="22"/>
  <c r="K16" i="22"/>
  <c r="J16" i="22"/>
  <c r="L16" i="22" s="1"/>
  <c r="H16" i="22"/>
  <c r="D16" i="22"/>
  <c r="P15" i="22"/>
  <c r="K15" i="22"/>
  <c r="L15" i="22" s="1"/>
  <c r="J15" i="22"/>
  <c r="H15" i="22"/>
  <c r="D15" i="22"/>
  <c r="K14" i="22"/>
  <c r="L14" i="22" s="1"/>
  <c r="J14" i="22"/>
  <c r="H14" i="22"/>
  <c r="D14" i="22"/>
  <c r="P13" i="22"/>
  <c r="K13" i="22"/>
  <c r="J13" i="22"/>
  <c r="H13" i="22"/>
  <c r="D13" i="22"/>
  <c r="P12" i="22"/>
  <c r="K12" i="22"/>
  <c r="J12" i="22"/>
  <c r="H12" i="22"/>
  <c r="H39" i="22" s="1"/>
  <c r="D12" i="22"/>
  <c r="P11" i="22"/>
  <c r="K11" i="22"/>
  <c r="J11" i="22"/>
  <c r="L11" i="22" s="1"/>
  <c r="H11" i="22"/>
  <c r="D11" i="22"/>
  <c r="P10" i="22"/>
  <c r="K10" i="22"/>
  <c r="L10" i="22" s="1"/>
  <c r="J10" i="22"/>
  <c r="H10" i="22"/>
  <c r="D10" i="22"/>
  <c r="P9" i="22"/>
  <c r="P36" i="22" s="1"/>
  <c r="K9" i="22"/>
  <c r="J9" i="22"/>
  <c r="H9" i="22"/>
  <c r="D9" i="22"/>
  <c r="D36" i="22" s="1"/>
  <c r="L37" i="24" l="1"/>
  <c r="H36" i="22"/>
  <c r="K38" i="22"/>
  <c r="J39" i="22"/>
  <c r="L21" i="22"/>
  <c r="L29" i="22"/>
  <c r="K36" i="23"/>
  <c r="H38" i="23"/>
  <c r="D39" i="23"/>
  <c r="L12" i="23"/>
  <c r="L39" i="23" s="1"/>
  <c r="L13" i="23"/>
  <c r="L16" i="23"/>
  <c r="L20" i="23"/>
  <c r="L24" i="23"/>
  <c r="L28" i="23"/>
  <c r="L32" i="23"/>
  <c r="H34" i="24"/>
  <c r="H38" i="24" s="1"/>
  <c r="J36" i="24"/>
  <c r="H37" i="24"/>
  <c r="P37" i="24"/>
  <c r="L13" i="24"/>
  <c r="L34" i="24" s="1"/>
  <c r="L21" i="24"/>
  <c r="L29" i="24"/>
  <c r="N38" i="24"/>
  <c r="K36" i="16"/>
  <c r="L11" i="16"/>
  <c r="L14" i="16"/>
  <c r="L25" i="16"/>
  <c r="L27" i="16"/>
  <c r="L30" i="16"/>
  <c r="L9" i="22"/>
  <c r="D38" i="22"/>
  <c r="D40" i="22" s="1"/>
  <c r="P38" i="22"/>
  <c r="K39" i="22"/>
  <c r="L13" i="22"/>
  <c r="F40" i="22"/>
  <c r="D36" i="23"/>
  <c r="D40" i="23" s="1"/>
  <c r="J38" i="23"/>
  <c r="H39" i="23"/>
  <c r="P39" i="23"/>
  <c r="B40" i="23"/>
  <c r="N40" i="23"/>
  <c r="J34" i="24"/>
  <c r="L11" i="24"/>
  <c r="J37" i="24"/>
  <c r="L19" i="24"/>
  <c r="C38" i="24"/>
  <c r="O38" i="24"/>
  <c r="D36" i="16"/>
  <c r="D40" i="16" s="1"/>
  <c r="D38" i="16"/>
  <c r="D39" i="16"/>
  <c r="L12" i="16"/>
  <c r="L39" i="16" s="1"/>
  <c r="B40" i="16"/>
  <c r="K36" i="22"/>
  <c r="K40" i="22" s="1"/>
  <c r="H38" i="22"/>
  <c r="D39" i="22"/>
  <c r="P39" i="22"/>
  <c r="P40" i="22" s="1"/>
  <c r="L25" i="22"/>
  <c r="L38" i="22" s="1"/>
  <c r="L33" i="22"/>
  <c r="H36" i="23"/>
  <c r="P36" i="23"/>
  <c r="K38" i="23"/>
  <c r="J39" i="23"/>
  <c r="J40" i="23" s="1"/>
  <c r="L18" i="23"/>
  <c r="L22" i="23"/>
  <c r="D36" i="24"/>
  <c r="D38" i="24" s="1"/>
  <c r="P36" i="24"/>
  <c r="P38" i="24" s="1"/>
  <c r="K37" i="24"/>
  <c r="L17" i="24"/>
  <c r="L25" i="24"/>
  <c r="L33" i="24"/>
  <c r="F38" i="24"/>
  <c r="H36" i="16"/>
  <c r="H40" i="16" s="1"/>
  <c r="H39" i="16"/>
  <c r="L17" i="16"/>
  <c r="L19" i="16"/>
  <c r="L22" i="16"/>
  <c r="L33" i="16"/>
  <c r="L35" i="16"/>
  <c r="K38" i="16"/>
  <c r="K40" i="16" s="1"/>
  <c r="L9" i="16"/>
  <c r="L36" i="16" s="1"/>
  <c r="K34" i="24"/>
  <c r="K36" i="24"/>
  <c r="H40" i="23"/>
  <c r="P40" i="23"/>
  <c r="L11" i="23"/>
  <c r="L38" i="23" s="1"/>
  <c r="L9" i="23"/>
  <c r="H40" i="22"/>
  <c r="L12" i="22"/>
  <c r="L39" i="22" s="1"/>
  <c r="J36" i="22"/>
  <c r="J40" i="22" s="1"/>
  <c r="J38" i="22"/>
  <c r="L38" i="16" l="1"/>
  <c r="L40" i="16" s="1"/>
  <c r="K38" i="24"/>
  <c r="L36" i="24"/>
  <c r="L38" i="24" s="1"/>
  <c r="J38" i="24"/>
  <c r="L36" i="22"/>
  <c r="L40" i="22" s="1"/>
  <c r="L36" i="23"/>
  <c r="K40" i="23"/>
  <c r="L40" i="23"/>
  <c r="G39" i="17" l="1"/>
  <c r="F39" i="17"/>
  <c r="C39" i="17"/>
  <c r="B39" i="17"/>
  <c r="G38" i="17"/>
  <c r="F38" i="17"/>
  <c r="C38" i="17"/>
  <c r="B38" i="17"/>
  <c r="G36" i="17"/>
  <c r="G40" i="17" s="1"/>
  <c r="F36" i="17"/>
  <c r="F40" i="17" s="1"/>
  <c r="C36" i="17"/>
  <c r="B36" i="17"/>
  <c r="B40" i="17" s="1"/>
  <c r="K35" i="17"/>
  <c r="J35" i="17"/>
  <c r="L35" i="17" s="1"/>
  <c r="H35" i="17"/>
  <c r="D35" i="17"/>
  <c r="K34" i="17"/>
  <c r="J34" i="17"/>
  <c r="H34" i="17"/>
  <c r="D34" i="17"/>
  <c r="K33" i="17"/>
  <c r="L33" i="17" s="1"/>
  <c r="J33" i="17"/>
  <c r="H33" i="17"/>
  <c r="D33" i="17"/>
  <c r="K32" i="17"/>
  <c r="J32" i="17"/>
  <c r="H32" i="17"/>
  <c r="D32" i="17"/>
  <c r="K31" i="17"/>
  <c r="J31" i="17"/>
  <c r="L31" i="17" s="1"/>
  <c r="H31" i="17"/>
  <c r="D31" i="17"/>
  <c r="K30" i="17"/>
  <c r="J30" i="17"/>
  <c r="H30" i="17"/>
  <c r="D30" i="17"/>
  <c r="K29" i="17"/>
  <c r="L29" i="17" s="1"/>
  <c r="J29" i="17"/>
  <c r="H29" i="17"/>
  <c r="D29" i="17"/>
  <c r="K28" i="17"/>
  <c r="L28" i="17" s="1"/>
  <c r="J28" i="17"/>
  <c r="H28" i="17"/>
  <c r="D28" i="17"/>
  <c r="K27" i="17"/>
  <c r="J27" i="17"/>
  <c r="H27" i="17"/>
  <c r="D27" i="17"/>
  <c r="K26" i="17"/>
  <c r="L26" i="17" s="1"/>
  <c r="J26" i="17"/>
  <c r="H26" i="17"/>
  <c r="D26" i="17"/>
  <c r="L25" i="17"/>
  <c r="K25" i="17"/>
  <c r="J25" i="17"/>
  <c r="H25" i="17"/>
  <c r="D25" i="17"/>
  <c r="K24" i="17"/>
  <c r="L24" i="17" s="1"/>
  <c r="J24" i="17"/>
  <c r="H24" i="17"/>
  <c r="D24" i="17"/>
  <c r="K23" i="17"/>
  <c r="J23" i="17"/>
  <c r="H23" i="17"/>
  <c r="D23" i="17"/>
  <c r="K22" i="17"/>
  <c r="L22" i="17" s="1"/>
  <c r="J22" i="17"/>
  <c r="H22" i="17"/>
  <c r="D22" i="17"/>
  <c r="K21" i="17"/>
  <c r="J21" i="17"/>
  <c r="L21" i="17" s="1"/>
  <c r="H21" i="17"/>
  <c r="D21" i="17"/>
  <c r="K20" i="17"/>
  <c r="J20" i="17"/>
  <c r="H20" i="17"/>
  <c r="D20" i="17"/>
  <c r="K19" i="17"/>
  <c r="J19" i="17"/>
  <c r="L19" i="17" s="1"/>
  <c r="H19" i="17"/>
  <c r="D19" i="17"/>
  <c r="K18" i="17"/>
  <c r="J18" i="17"/>
  <c r="H18" i="17"/>
  <c r="D18" i="17"/>
  <c r="K17" i="17"/>
  <c r="L17" i="17" s="1"/>
  <c r="J17" i="17"/>
  <c r="H17" i="17"/>
  <c r="D17" i="17"/>
  <c r="K16" i="17"/>
  <c r="J16" i="17"/>
  <c r="H16" i="17"/>
  <c r="D16" i="17"/>
  <c r="K15" i="17"/>
  <c r="J15" i="17"/>
  <c r="L15" i="17" s="1"/>
  <c r="H15" i="17"/>
  <c r="D15" i="17"/>
  <c r="K14" i="17"/>
  <c r="J14" i="17"/>
  <c r="H14" i="17"/>
  <c r="D14" i="17"/>
  <c r="K13" i="17"/>
  <c r="L13" i="17" s="1"/>
  <c r="J13" i="17"/>
  <c r="H13" i="17"/>
  <c r="D13" i="17"/>
  <c r="K12" i="17"/>
  <c r="K39" i="17" s="1"/>
  <c r="J12" i="17"/>
  <c r="H12" i="17"/>
  <c r="D12" i="17"/>
  <c r="D39" i="17" s="1"/>
  <c r="K11" i="17"/>
  <c r="K38" i="17" s="1"/>
  <c r="J11" i="17"/>
  <c r="H11" i="17"/>
  <c r="D11" i="17"/>
  <c r="K10" i="17"/>
  <c r="L10" i="17" s="1"/>
  <c r="J10" i="17"/>
  <c r="H10" i="17"/>
  <c r="D10" i="17"/>
  <c r="L9" i="17"/>
  <c r="K9" i="17"/>
  <c r="J9" i="17"/>
  <c r="H9" i="17"/>
  <c r="D9" i="17"/>
  <c r="D36" i="17" s="1"/>
  <c r="O37" i="21"/>
  <c r="N37" i="21"/>
  <c r="M37" i="21"/>
  <c r="I37" i="21"/>
  <c r="G37" i="21"/>
  <c r="F37" i="21"/>
  <c r="E37" i="21"/>
  <c r="C37" i="21"/>
  <c r="B37" i="21"/>
  <c r="O36" i="21"/>
  <c r="N36" i="21"/>
  <c r="G36" i="21"/>
  <c r="F36" i="21"/>
  <c r="C36" i="21"/>
  <c r="B36" i="21"/>
  <c r="O34" i="21"/>
  <c r="O38" i="21" s="1"/>
  <c r="N34" i="21"/>
  <c r="G34" i="21"/>
  <c r="F34" i="21"/>
  <c r="F38" i="21" s="1"/>
  <c r="C34" i="21"/>
  <c r="C38" i="21" s="1"/>
  <c r="B34" i="21"/>
  <c r="P33" i="21"/>
  <c r="K33" i="21"/>
  <c r="J33" i="21"/>
  <c r="H33" i="21"/>
  <c r="P32" i="21"/>
  <c r="K32" i="21"/>
  <c r="J32" i="21"/>
  <c r="H32" i="21"/>
  <c r="D32" i="21"/>
  <c r="P31" i="21"/>
  <c r="K31" i="21"/>
  <c r="J31" i="21"/>
  <c r="H31" i="21"/>
  <c r="D31" i="21"/>
  <c r="P30" i="21"/>
  <c r="K30" i="21"/>
  <c r="L30" i="21" s="1"/>
  <c r="J30" i="21"/>
  <c r="H30" i="21"/>
  <c r="D30" i="21"/>
  <c r="P29" i="21"/>
  <c r="K29" i="21"/>
  <c r="J29" i="21"/>
  <c r="L29" i="21" s="1"/>
  <c r="H29" i="21"/>
  <c r="D29" i="21"/>
  <c r="P28" i="21"/>
  <c r="K28" i="21"/>
  <c r="J28" i="21"/>
  <c r="H28" i="21"/>
  <c r="D28" i="21"/>
  <c r="P27" i="21"/>
  <c r="K27" i="21"/>
  <c r="J27" i="21"/>
  <c r="H27" i="21"/>
  <c r="D27" i="21"/>
  <c r="P26" i="21"/>
  <c r="K26" i="21"/>
  <c r="L26" i="21" s="1"/>
  <c r="J26" i="21"/>
  <c r="H26" i="21"/>
  <c r="D26" i="21"/>
  <c r="P25" i="21"/>
  <c r="K25" i="21"/>
  <c r="J25" i="21"/>
  <c r="L25" i="21" s="1"/>
  <c r="H25" i="21"/>
  <c r="D25" i="21"/>
  <c r="P24" i="21"/>
  <c r="K24" i="21"/>
  <c r="J24" i="21"/>
  <c r="H24" i="21"/>
  <c r="D24" i="21"/>
  <c r="P23" i="21"/>
  <c r="K23" i="21"/>
  <c r="J23" i="21"/>
  <c r="H23" i="21"/>
  <c r="D23" i="21"/>
  <c r="P22" i="21"/>
  <c r="K22" i="21"/>
  <c r="L22" i="21" s="1"/>
  <c r="J22" i="21"/>
  <c r="H22" i="21"/>
  <c r="D22" i="21"/>
  <c r="P21" i="21"/>
  <c r="K21" i="21"/>
  <c r="J21" i="21"/>
  <c r="L21" i="21" s="1"/>
  <c r="H21" i="21"/>
  <c r="D21" i="21"/>
  <c r="P20" i="21"/>
  <c r="K20" i="21"/>
  <c r="J20" i="21"/>
  <c r="H20" i="21"/>
  <c r="D20" i="21"/>
  <c r="P19" i="21"/>
  <c r="K19" i="21"/>
  <c r="J19" i="21"/>
  <c r="H19" i="21"/>
  <c r="D19" i="21"/>
  <c r="P18" i="21"/>
  <c r="K18" i="21"/>
  <c r="L18" i="21" s="1"/>
  <c r="J18" i="21"/>
  <c r="H18" i="21"/>
  <c r="D18" i="21"/>
  <c r="P17" i="21"/>
  <c r="K17" i="21"/>
  <c r="J17" i="21"/>
  <c r="L17" i="21" s="1"/>
  <c r="H17" i="21"/>
  <c r="D17" i="21"/>
  <c r="P16" i="21"/>
  <c r="K16" i="21"/>
  <c r="J16" i="21"/>
  <c r="H16" i="21"/>
  <c r="D16" i="21"/>
  <c r="P15" i="21"/>
  <c r="K15" i="21"/>
  <c r="J15" i="21"/>
  <c r="H15" i="21"/>
  <c r="D15" i="21"/>
  <c r="P14" i="21"/>
  <c r="K14" i="21"/>
  <c r="L14" i="21" s="1"/>
  <c r="J14" i="21"/>
  <c r="H14" i="21"/>
  <c r="D14" i="21"/>
  <c r="P13" i="21"/>
  <c r="K13" i="21"/>
  <c r="J13" i="21"/>
  <c r="L13" i="21" s="1"/>
  <c r="H13" i="21"/>
  <c r="D13" i="21"/>
  <c r="P12" i="21"/>
  <c r="K12" i="21"/>
  <c r="J12" i="21"/>
  <c r="J37" i="21" s="1"/>
  <c r="H12" i="21"/>
  <c r="D12" i="21"/>
  <c r="P11" i="21"/>
  <c r="K11" i="21"/>
  <c r="K36" i="21" s="1"/>
  <c r="J11" i="21"/>
  <c r="H11" i="21"/>
  <c r="D11" i="21"/>
  <c r="P10" i="21"/>
  <c r="K10" i="21"/>
  <c r="L10" i="21" s="1"/>
  <c r="J10" i="21"/>
  <c r="H10" i="21"/>
  <c r="D10" i="21"/>
  <c r="P9" i="21"/>
  <c r="K9" i="21"/>
  <c r="J9" i="21"/>
  <c r="H9" i="21"/>
  <c r="H34" i="21" s="1"/>
  <c r="D9" i="21"/>
  <c r="O39" i="20"/>
  <c r="N39" i="20"/>
  <c r="G39" i="20"/>
  <c r="F39" i="20"/>
  <c r="C39" i="20"/>
  <c r="B39" i="20"/>
  <c r="O38" i="20"/>
  <c r="N38" i="20"/>
  <c r="G38" i="20"/>
  <c r="F38" i="20"/>
  <c r="C38" i="20"/>
  <c r="B38" i="20"/>
  <c r="O36" i="20"/>
  <c r="N36" i="20"/>
  <c r="N40" i="20" s="1"/>
  <c r="G36" i="20"/>
  <c r="G40" i="20" s="1"/>
  <c r="F36" i="20"/>
  <c r="C36" i="20"/>
  <c r="B36" i="20"/>
  <c r="B40" i="20" s="1"/>
  <c r="P35" i="20"/>
  <c r="K35" i="20"/>
  <c r="L35" i="20" s="1"/>
  <c r="J35" i="20"/>
  <c r="H35" i="20"/>
  <c r="D35" i="20"/>
  <c r="P34" i="20"/>
  <c r="K34" i="20"/>
  <c r="L34" i="20" s="1"/>
  <c r="J34" i="20"/>
  <c r="H34" i="20"/>
  <c r="D34" i="20"/>
  <c r="P33" i="20"/>
  <c r="K33" i="20"/>
  <c r="L33" i="20" s="1"/>
  <c r="J33" i="20"/>
  <c r="H33" i="20"/>
  <c r="D33" i="20"/>
  <c r="P32" i="20"/>
  <c r="K32" i="20"/>
  <c r="J32" i="20"/>
  <c r="L32" i="20" s="1"/>
  <c r="H32" i="20"/>
  <c r="D32" i="20"/>
  <c r="P31" i="20"/>
  <c r="K31" i="20"/>
  <c r="J31" i="20"/>
  <c r="H31" i="20"/>
  <c r="D31" i="20"/>
  <c r="P30" i="20"/>
  <c r="L30" i="20"/>
  <c r="K30" i="20"/>
  <c r="J30" i="20"/>
  <c r="H30" i="20"/>
  <c r="D30" i="20"/>
  <c r="P29" i="20"/>
  <c r="K29" i="20"/>
  <c r="J29" i="20"/>
  <c r="H29" i="20"/>
  <c r="P28" i="20"/>
  <c r="K28" i="20"/>
  <c r="J28" i="20"/>
  <c r="H28" i="20"/>
  <c r="D28" i="20"/>
  <c r="P27" i="20"/>
  <c r="K27" i="20"/>
  <c r="J27" i="20"/>
  <c r="L27" i="20" s="1"/>
  <c r="H27" i="20"/>
  <c r="D27" i="20"/>
  <c r="P26" i="20"/>
  <c r="K26" i="20"/>
  <c r="L26" i="20" s="1"/>
  <c r="J26" i="20"/>
  <c r="H26" i="20"/>
  <c r="D26" i="20"/>
  <c r="P25" i="20"/>
  <c r="K25" i="20"/>
  <c r="J25" i="20"/>
  <c r="L25" i="20" s="1"/>
  <c r="H25" i="20"/>
  <c r="D25" i="20"/>
  <c r="P24" i="20"/>
  <c r="K24" i="20"/>
  <c r="J24" i="20"/>
  <c r="H24" i="20"/>
  <c r="D24" i="20"/>
  <c r="P23" i="20"/>
  <c r="K23" i="20"/>
  <c r="J23" i="20"/>
  <c r="L23" i="20" s="1"/>
  <c r="H23" i="20"/>
  <c r="D23" i="20"/>
  <c r="P22" i="20"/>
  <c r="K22" i="20"/>
  <c r="L22" i="20" s="1"/>
  <c r="J22" i="20"/>
  <c r="H22" i="20"/>
  <c r="D22" i="20"/>
  <c r="P21" i="20"/>
  <c r="K21" i="20"/>
  <c r="J21" i="20"/>
  <c r="L21" i="20" s="1"/>
  <c r="H21" i="20"/>
  <c r="P20" i="20"/>
  <c r="K20" i="20"/>
  <c r="J20" i="20"/>
  <c r="H20" i="20"/>
  <c r="D20" i="20"/>
  <c r="P19" i="20"/>
  <c r="K19" i="20"/>
  <c r="L19" i="20" s="1"/>
  <c r="J19" i="20"/>
  <c r="H19" i="20"/>
  <c r="D19" i="20"/>
  <c r="P18" i="20"/>
  <c r="K18" i="20"/>
  <c r="L18" i="20" s="1"/>
  <c r="J18" i="20"/>
  <c r="H18" i="20"/>
  <c r="D18" i="20"/>
  <c r="P17" i="20"/>
  <c r="K17" i="20"/>
  <c r="L17" i="20" s="1"/>
  <c r="J17" i="20"/>
  <c r="H17" i="20"/>
  <c r="D17" i="20"/>
  <c r="P16" i="20"/>
  <c r="K16" i="20"/>
  <c r="J16" i="20"/>
  <c r="H16" i="20"/>
  <c r="D16" i="20"/>
  <c r="P15" i="20"/>
  <c r="L15" i="20"/>
  <c r="K15" i="20"/>
  <c r="J15" i="20"/>
  <c r="H15" i="20"/>
  <c r="D15" i="20"/>
  <c r="K14" i="20"/>
  <c r="J14" i="20"/>
  <c r="L14" i="20" s="1"/>
  <c r="H14" i="20"/>
  <c r="D14" i="20"/>
  <c r="P13" i="20"/>
  <c r="K13" i="20"/>
  <c r="J13" i="20"/>
  <c r="H13" i="20"/>
  <c r="D13" i="20"/>
  <c r="P12" i="20"/>
  <c r="K12" i="20"/>
  <c r="J12" i="20"/>
  <c r="L12" i="20" s="1"/>
  <c r="H12" i="20"/>
  <c r="D12" i="20"/>
  <c r="P11" i="20"/>
  <c r="K11" i="20"/>
  <c r="K38" i="20" s="1"/>
  <c r="J11" i="20"/>
  <c r="H11" i="20"/>
  <c r="D11" i="20"/>
  <c r="P10" i="20"/>
  <c r="P36" i="20" s="1"/>
  <c r="K10" i="20"/>
  <c r="J10" i="20"/>
  <c r="L10" i="20" s="1"/>
  <c r="H10" i="20"/>
  <c r="D10" i="20"/>
  <c r="K9" i="20"/>
  <c r="J9" i="20"/>
  <c r="H9" i="20"/>
  <c r="D9" i="20"/>
  <c r="D36" i="20" s="1"/>
  <c r="O39" i="19"/>
  <c r="N39" i="19"/>
  <c r="G39" i="19"/>
  <c r="F39" i="19"/>
  <c r="C39" i="19"/>
  <c r="B39" i="19"/>
  <c r="O38" i="19"/>
  <c r="N38" i="19"/>
  <c r="G38" i="19"/>
  <c r="F38" i="19"/>
  <c r="C38" i="19"/>
  <c r="B38" i="19"/>
  <c r="O36" i="19"/>
  <c r="N36" i="19"/>
  <c r="G36" i="19"/>
  <c r="G40" i="19" s="1"/>
  <c r="F36" i="19"/>
  <c r="F40" i="19" s="1"/>
  <c r="C36" i="19"/>
  <c r="B36" i="19"/>
  <c r="P35" i="19"/>
  <c r="K35" i="19"/>
  <c r="L35" i="19" s="1"/>
  <c r="J35" i="19"/>
  <c r="H35" i="19"/>
  <c r="D35" i="19"/>
  <c r="P34" i="19"/>
  <c r="K34" i="19"/>
  <c r="L34" i="19" s="1"/>
  <c r="J34" i="19"/>
  <c r="H34" i="19"/>
  <c r="D34" i="19"/>
  <c r="P33" i="19"/>
  <c r="K33" i="19"/>
  <c r="J33" i="19"/>
  <c r="H33" i="19"/>
  <c r="D33" i="19"/>
  <c r="P32" i="19"/>
  <c r="L32" i="19"/>
  <c r="K32" i="19"/>
  <c r="J32" i="19"/>
  <c r="H32" i="19"/>
  <c r="D32" i="19"/>
  <c r="P31" i="19"/>
  <c r="K31" i="19"/>
  <c r="J31" i="19"/>
  <c r="H31" i="19"/>
  <c r="D31" i="19"/>
  <c r="P30" i="19"/>
  <c r="K30" i="19"/>
  <c r="L30" i="19" s="1"/>
  <c r="J30" i="19"/>
  <c r="H30" i="19"/>
  <c r="D30" i="19"/>
  <c r="P29" i="19"/>
  <c r="K29" i="19"/>
  <c r="J29" i="19"/>
  <c r="H29" i="19"/>
  <c r="D29" i="19"/>
  <c r="P28" i="19"/>
  <c r="K28" i="19"/>
  <c r="L28" i="19" s="1"/>
  <c r="J28" i="19"/>
  <c r="H28" i="19"/>
  <c r="D28" i="19"/>
  <c r="P27" i="19"/>
  <c r="K27" i="19"/>
  <c r="L27" i="19" s="1"/>
  <c r="J27" i="19"/>
  <c r="H27" i="19"/>
  <c r="D27" i="19"/>
  <c r="P26" i="19"/>
  <c r="K26" i="19"/>
  <c r="L26" i="19" s="1"/>
  <c r="J26" i="19"/>
  <c r="H26" i="19"/>
  <c r="D26" i="19"/>
  <c r="P25" i="19"/>
  <c r="K25" i="19"/>
  <c r="J25" i="19"/>
  <c r="H25" i="19"/>
  <c r="D25" i="19"/>
  <c r="P24" i="19"/>
  <c r="L24" i="19"/>
  <c r="K24" i="19"/>
  <c r="J24" i="19"/>
  <c r="H24" i="19"/>
  <c r="D24" i="19"/>
  <c r="P23" i="19"/>
  <c r="K23" i="19"/>
  <c r="J23" i="19"/>
  <c r="H23" i="19"/>
  <c r="P22" i="19"/>
  <c r="K22" i="19"/>
  <c r="L22" i="19" s="1"/>
  <c r="J22" i="19"/>
  <c r="H22" i="19"/>
  <c r="D22" i="19"/>
  <c r="P21" i="19"/>
  <c r="K21" i="19"/>
  <c r="J21" i="19"/>
  <c r="H21" i="19"/>
  <c r="D21" i="19"/>
  <c r="P20" i="19"/>
  <c r="K20" i="19"/>
  <c r="L20" i="19" s="1"/>
  <c r="J20" i="19"/>
  <c r="H20" i="19"/>
  <c r="D20" i="19"/>
  <c r="P19" i="19"/>
  <c r="K19" i="19"/>
  <c r="J19" i="19"/>
  <c r="L19" i="19" s="1"/>
  <c r="D19" i="19"/>
  <c r="P18" i="19"/>
  <c r="K18" i="19"/>
  <c r="J18" i="19"/>
  <c r="H18" i="19"/>
  <c r="D18" i="19"/>
  <c r="P17" i="19"/>
  <c r="L17" i="19"/>
  <c r="K17" i="19"/>
  <c r="J17" i="19"/>
  <c r="H17" i="19"/>
  <c r="D17" i="19"/>
  <c r="P16" i="19"/>
  <c r="K16" i="19"/>
  <c r="J16" i="19"/>
  <c r="H16" i="19"/>
  <c r="D16" i="19"/>
  <c r="P15" i="19"/>
  <c r="K15" i="19"/>
  <c r="L15" i="19" s="1"/>
  <c r="J15" i="19"/>
  <c r="H15" i="19"/>
  <c r="D15" i="19"/>
  <c r="K14" i="19"/>
  <c r="J14" i="19"/>
  <c r="H14" i="19"/>
  <c r="D14" i="19"/>
  <c r="P13" i="19"/>
  <c r="K13" i="19"/>
  <c r="L13" i="19" s="1"/>
  <c r="J13" i="19"/>
  <c r="H13" i="19"/>
  <c r="D13" i="19"/>
  <c r="P12" i="19"/>
  <c r="K12" i="19"/>
  <c r="J12" i="19"/>
  <c r="L12" i="19" s="1"/>
  <c r="H12" i="19"/>
  <c r="H39" i="19" s="1"/>
  <c r="D12" i="19"/>
  <c r="P11" i="19"/>
  <c r="K11" i="19"/>
  <c r="J11" i="19"/>
  <c r="J38" i="19" s="1"/>
  <c r="H11" i="19"/>
  <c r="D11" i="19"/>
  <c r="D38" i="19" s="1"/>
  <c r="P10" i="19"/>
  <c r="K10" i="19"/>
  <c r="J10" i="19"/>
  <c r="H10" i="19"/>
  <c r="D10" i="19"/>
  <c r="P9" i="19"/>
  <c r="P36" i="19" s="1"/>
  <c r="K9" i="19"/>
  <c r="J9" i="19"/>
  <c r="H9" i="19"/>
  <c r="D9" i="19"/>
  <c r="D36" i="19" s="1"/>
  <c r="K36" i="19" l="1"/>
  <c r="L10" i="19"/>
  <c r="H38" i="19"/>
  <c r="D39" i="19"/>
  <c r="P39" i="19"/>
  <c r="L14" i="19"/>
  <c r="L21" i="19"/>
  <c r="L29" i="19"/>
  <c r="L39" i="19" s="1"/>
  <c r="C40" i="19"/>
  <c r="O40" i="19"/>
  <c r="K36" i="20"/>
  <c r="J38" i="20"/>
  <c r="H39" i="20"/>
  <c r="L20" i="20"/>
  <c r="F40" i="20"/>
  <c r="D34" i="21"/>
  <c r="P34" i="21"/>
  <c r="J36" i="21"/>
  <c r="H37" i="21"/>
  <c r="L15" i="21"/>
  <c r="L19" i="21"/>
  <c r="L23" i="21"/>
  <c r="L27" i="21"/>
  <c r="L31" i="21"/>
  <c r="B38" i="21"/>
  <c r="N38" i="21"/>
  <c r="K36" i="17"/>
  <c r="J38" i="17"/>
  <c r="J39" i="17"/>
  <c r="L27" i="17"/>
  <c r="K38" i="19"/>
  <c r="L18" i="19"/>
  <c r="L25" i="19"/>
  <c r="L33" i="19"/>
  <c r="H36" i="20"/>
  <c r="D38" i="20"/>
  <c r="D40" i="20" s="1"/>
  <c r="P38" i="20"/>
  <c r="K39" i="20"/>
  <c r="L16" i="20"/>
  <c r="L31" i="20"/>
  <c r="J34" i="21"/>
  <c r="D36" i="21"/>
  <c r="P36" i="21"/>
  <c r="K37" i="21"/>
  <c r="L16" i="21"/>
  <c r="L20" i="21"/>
  <c r="L24" i="21"/>
  <c r="L28" i="21"/>
  <c r="L32" i="21"/>
  <c r="L33" i="21"/>
  <c r="H36" i="17"/>
  <c r="D38" i="17"/>
  <c r="D40" i="17" s="1"/>
  <c r="L14" i="17"/>
  <c r="L36" i="17" s="1"/>
  <c r="L16" i="17"/>
  <c r="L30" i="17"/>
  <c r="L32" i="17"/>
  <c r="D40" i="19"/>
  <c r="C40" i="17"/>
  <c r="H36" i="19"/>
  <c r="H40" i="19" s="1"/>
  <c r="J36" i="19"/>
  <c r="P38" i="19"/>
  <c r="P40" i="19" s="1"/>
  <c r="K39" i="19"/>
  <c r="L16" i="19"/>
  <c r="L23" i="19"/>
  <c r="L31" i="19"/>
  <c r="B40" i="19"/>
  <c r="N40" i="19"/>
  <c r="J36" i="20"/>
  <c r="H38" i="20"/>
  <c r="D39" i="20"/>
  <c r="P39" i="20"/>
  <c r="P40" i="20" s="1"/>
  <c r="L13" i="20"/>
  <c r="L24" i="20"/>
  <c r="L28" i="20"/>
  <c r="L29" i="20"/>
  <c r="L39" i="20" s="1"/>
  <c r="C40" i="20"/>
  <c r="O40" i="20"/>
  <c r="K34" i="21"/>
  <c r="K38" i="21" s="1"/>
  <c r="H36" i="21"/>
  <c r="H38" i="21" s="1"/>
  <c r="D37" i="21"/>
  <c r="D38" i="21" s="1"/>
  <c r="P37" i="21"/>
  <c r="G38" i="21"/>
  <c r="J36" i="17"/>
  <c r="H38" i="17"/>
  <c r="H40" i="17" s="1"/>
  <c r="H39" i="17"/>
  <c r="L18" i="17"/>
  <c r="L20" i="17"/>
  <c r="L23" i="17"/>
  <c r="L34" i="17"/>
  <c r="K40" i="17"/>
  <c r="J40" i="17"/>
  <c r="L12" i="17"/>
  <c r="L11" i="17"/>
  <c r="L38" i="17" s="1"/>
  <c r="J38" i="21"/>
  <c r="P38" i="21"/>
  <c r="L9" i="21"/>
  <c r="L34" i="21" s="1"/>
  <c r="L11" i="21"/>
  <c r="L36" i="21" s="1"/>
  <c r="L12" i="21"/>
  <c r="L37" i="21" s="1"/>
  <c r="K40" i="20"/>
  <c r="H40" i="20"/>
  <c r="J40" i="20"/>
  <c r="L11" i="20"/>
  <c r="L9" i="20"/>
  <c r="L36" i="20" s="1"/>
  <c r="J39" i="20"/>
  <c r="L11" i="19"/>
  <c r="L38" i="19" s="1"/>
  <c r="L9" i="19"/>
  <c r="L36" i="19" s="1"/>
  <c r="J39" i="19"/>
  <c r="J40" i="19" s="1"/>
  <c r="L40" i="19" l="1"/>
  <c r="L38" i="20"/>
  <c r="L40" i="20" s="1"/>
  <c r="L39" i="17"/>
  <c r="L40" i="17" s="1"/>
  <c r="K40" i="19"/>
  <c r="L38" i="21"/>
  <c r="B39" i="15" l="1"/>
  <c r="B38" i="15"/>
  <c r="B36" i="15"/>
  <c r="E36" i="12"/>
  <c r="B35" i="12"/>
  <c r="E33" i="12"/>
  <c r="C34" i="10"/>
  <c r="B37" i="10"/>
  <c r="B36" i="10"/>
  <c r="B34" i="10"/>
  <c r="C32" i="8"/>
  <c r="C34" i="8"/>
  <c r="B35" i="8"/>
  <c r="C36" i="6"/>
  <c r="B39" i="6"/>
  <c r="B36" i="6"/>
  <c r="B38" i="6"/>
  <c r="B35" i="1"/>
  <c r="E35" i="12"/>
  <c r="D35" i="12"/>
  <c r="C35" i="12"/>
  <c r="C33" i="12"/>
  <c r="E34" i="8"/>
  <c r="D34" i="8"/>
  <c r="C35" i="8"/>
  <c r="B34" i="8"/>
  <c r="E32" i="8"/>
  <c r="D32" i="8"/>
  <c r="B32" i="8"/>
  <c r="F36" i="15" l="1"/>
  <c r="D9" i="15"/>
  <c r="H9" i="15"/>
  <c r="D10" i="15"/>
  <c r="H10" i="15"/>
  <c r="D11" i="15"/>
  <c r="H11" i="15"/>
  <c r="D12" i="15"/>
  <c r="H12" i="15"/>
  <c r="D13" i="15"/>
  <c r="H13" i="15"/>
  <c r="D33" i="12" l="1"/>
  <c r="B33" i="12"/>
  <c r="F34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9" i="10"/>
  <c r="P34" i="10" s="1"/>
  <c r="E35" i="8"/>
  <c r="E36" i="8"/>
  <c r="B36" i="12"/>
  <c r="N37" i="10"/>
  <c r="D35" i="8"/>
  <c r="C38" i="6"/>
  <c r="B39" i="2"/>
  <c r="D39" i="2" s="1"/>
  <c r="B38" i="2"/>
  <c r="C39" i="2"/>
  <c r="G38" i="2"/>
  <c r="F38" i="2"/>
  <c r="H38" i="2" s="1"/>
  <c r="G36" i="2"/>
  <c r="C38" i="2"/>
  <c r="F36" i="2"/>
  <c r="C36" i="2"/>
  <c r="B36" i="2"/>
  <c r="E33" i="1"/>
  <c r="D33" i="1"/>
  <c r="C33" i="1"/>
  <c r="B33" i="1"/>
  <c r="B34" i="4"/>
  <c r="C34" i="4"/>
  <c r="O36" i="6"/>
  <c r="N36" i="6"/>
  <c r="G36" i="6"/>
  <c r="F36" i="6"/>
  <c r="E36" i="4" l="1"/>
  <c r="E34" i="4"/>
  <c r="D37" i="4"/>
  <c r="C37" i="4"/>
  <c r="B37" i="4"/>
  <c r="D36" i="4"/>
  <c r="C36" i="4"/>
  <c r="B36" i="4"/>
  <c r="D34" i="4"/>
  <c r="D36" i="1"/>
  <c r="C36" i="1"/>
  <c r="B36" i="1"/>
  <c r="C35" i="1"/>
  <c r="D35" i="1"/>
  <c r="K14" i="15" l="1"/>
  <c r="J14" i="15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J10" i="2"/>
  <c r="J11" i="2"/>
  <c r="J12" i="2"/>
  <c r="J13" i="2"/>
  <c r="J14" i="2"/>
  <c r="J15" i="2"/>
  <c r="J16" i="2"/>
  <c r="J17" i="2"/>
  <c r="L17" i="2" s="1"/>
  <c r="J18" i="2"/>
  <c r="L18" i="2" s="1"/>
  <c r="J19" i="2"/>
  <c r="L19" i="2" s="1"/>
  <c r="J20" i="2"/>
  <c r="L20" i="2" s="1"/>
  <c r="J21" i="2"/>
  <c r="L21" i="2" s="1"/>
  <c r="J22" i="2"/>
  <c r="L22" i="2" s="1"/>
  <c r="J23" i="2"/>
  <c r="L23" i="2" s="1"/>
  <c r="J24" i="2"/>
  <c r="L24" i="2" s="1"/>
  <c r="J25" i="2"/>
  <c r="L25" i="2" s="1"/>
  <c r="J26" i="2"/>
  <c r="L26" i="2" s="1"/>
  <c r="J27" i="2"/>
  <c r="L27" i="2" s="1"/>
  <c r="J28" i="2"/>
  <c r="L28" i="2" s="1"/>
  <c r="J29" i="2"/>
  <c r="L29" i="2" s="1"/>
  <c r="J30" i="2"/>
  <c r="L30" i="2" s="1"/>
  <c r="J31" i="2"/>
  <c r="L31" i="2" s="1"/>
  <c r="J32" i="2"/>
  <c r="L32" i="2" s="1"/>
  <c r="J33" i="2"/>
  <c r="L33" i="2" s="1"/>
  <c r="J34" i="2"/>
  <c r="L34" i="2" s="1"/>
  <c r="J35" i="2"/>
  <c r="L35" i="2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8" i="2" l="1"/>
  <c r="L14" i="2"/>
  <c r="L15" i="2"/>
  <c r="L16" i="2"/>
  <c r="L13" i="2"/>
  <c r="L12" i="2"/>
  <c r="L11" i="2"/>
  <c r="L10" i="2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D36" i="8"/>
  <c r="D39" i="6"/>
  <c r="P9" i="2"/>
  <c r="G39" i="2"/>
  <c r="G40" i="2" s="1"/>
  <c r="F39" i="2"/>
  <c r="H39" i="2" s="1"/>
  <c r="C36" i="8" l="1"/>
  <c r="J10" i="6" l="1"/>
  <c r="L10" i="6" s="1"/>
  <c r="J11" i="6"/>
  <c r="J12" i="6"/>
  <c r="L12" i="6" s="1"/>
  <c r="J13" i="6"/>
  <c r="L13" i="6" s="1"/>
  <c r="J14" i="6"/>
  <c r="J15" i="6"/>
  <c r="L15" i="6" s="1"/>
  <c r="J16" i="6"/>
  <c r="L16" i="6" s="1"/>
  <c r="J17" i="6"/>
  <c r="L17" i="6" s="1"/>
  <c r="J18" i="6"/>
  <c r="L18" i="6" s="1"/>
  <c r="J19" i="6"/>
  <c r="L19" i="6" s="1"/>
  <c r="J20" i="6"/>
  <c r="L20" i="6" s="1"/>
  <c r="J21" i="6"/>
  <c r="L21" i="6" s="1"/>
  <c r="J22" i="6"/>
  <c r="L22" i="6" s="1"/>
  <c r="J23" i="6"/>
  <c r="L23" i="6" s="1"/>
  <c r="J24" i="6"/>
  <c r="L24" i="6" s="1"/>
  <c r="J25" i="6"/>
  <c r="L25" i="6" s="1"/>
  <c r="J26" i="6"/>
  <c r="L26" i="6" s="1"/>
  <c r="J27" i="6"/>
  <c r="L27" i="6" s="1"/>
  <c r="J28" i="6"/>
  <c r="L28" i="6" s="1"/>
  <c r="J29" i="6"/>
  <c r="L29" i="6" s="1"/>
  <c r="J30" i="6"/>
  <c r="L30" i="6" s="1"/>
  <c r="J31" i="6"/>
  <c r="L31" i="6" s="1"/>
  <c r="J32" i="6"/>
  <c r="L32" i="6" s="1"/>
  <c r="J33" i="6"/>
  <c r="L33" i="6" s="1"/>
  <c r="J34" i="6"/>
  <c r="L34" i="6" s="1"/>
  <c r="J35" i="6"/>
  <c r="L35" i="6" s="1"/>
  <c r="L11" i="6" l="1"/>
  <c r="J38" i="6"/>
  <c r="L14" i="6"/>
  <c r="J38" i="2"/>
  <c r="K39" i="2"/>
  <c r="J39" i="2"/>
  <c r="K38" i="2"/>
  <c r="L9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15" i="15"/>
  <c r="K9" i="10"/>
  <c r="J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9" i="10"/>
  <c r="D9" i="10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15" i="6"/>
  <c r="P35" i="6"/>
  <c r="P11" i="6"/>
  <c r="P12" i="6"/>
  <c r="P13" i="6"/>
  <c r="P10" i="6"/>
  <c r="P36" i="6" s="1"/>
  <c r="K9" i="6"/>
  <c r="K36" i="6" s="1"/>
  <c r="J9" i="6"/>
  <c r="J36" i="6" s="1"/>
  <c r="H9" i="6"/>
  <c r="H36" i="6" s="1"/>
  <c r="D9" i="6"/>
  <c r="D36" i="6" s="1"/>
  <c r="K9" i="2"/>
  <c r="K36" i="2" s="1"/>
  <c r="J9" i="2"/>
  <c r="H9" i="2"/>
  <c r="H36" i="2" s="1"/>
  <c r="D9" i="2"/>
  <c r="D36" i="2" s="1"/>
  <c r="P39" i="6" l="1"/>
  <c r="L39" i="2"/>
  <c r="L38" i="2"/>
  <c r="L9" i="10"/>
  <c r="L9" i="2"/>
  <c r="L9" i="6"/>
  <c r="L36" i="6" s="1"/>
  <c r="D14" i="15"/>
  <c r="E36" i="1" l="1"/>
  <c r="E35" i="1"/>
  <c r="C37" i="1" l="1"/>
  <c r="D37" i="1"/>
  <c r="E37" i="1"/>
  <c r="D36" i="12"/>
  <c r="D37" i="12" s="1"/>
  <c r="C36" i="12"/>
  <c r="E37" i="4"/>
  <c r="E37" i="12" l="1"/>
  <c r="B37" i="1"/>
  <c r="C37" i="12"/>
  <c r="E38" i="4"/>
  <c r="C38" i="4" l="1"/>
  <c r="B38" i="4"/>
  <c r="C39" i="6" l="1"/>
  <c r="C40" i="6" l="1"/>
  <c r="B40" i="6"/>
  <c r="E37" i="10" l="1"/>
  <c r="F37" i="10"/>
  <c r="G37" i="10"/>
  <c r="I37" i="10"/>
  <c r="M37" i="10"/>
  <c r="O37" i="10"/>
  <c r="C37" i="10"/>
  <c r="K37" i="10" l="1"/>
  <c r="P37" i="10"/>
  <c r="D37" i="10"/>
  <c r="H37" i="10"/>
  <c r="J37" i="10"/>
  <c r="G39" i="15"/>
  <c r="F39" i="15"/>
  <c r="C39" i="15"/>
  <c r="G38" i="15"/>
  <c r="F38" i="15"/>
  <c r="C38" i="15"/>
  <c r="G36" i="15"/>
  <c r="C36" i="15"/>
  <c r="H39" i="15"/>
  <c r="B40" i="15" l="1"/>
  <c r="L37" i="10"/>
  <c r="J39" i="15"/>
  <c r="K39" i="15"/>
  <c r="D36" i="15"/>
  <c r="H38" i="15"/>
  <c r="D39" i="15"/>
  <c r="G40" i="15"/>
  <c r="D38" i="15"/>
  <c r="K38" i="15"/>
  <c r="K36" i="15"/>
  <c r="F40" i="15"/>
  <c r="H36" i="15"/>
  <c r="C40" i="15"/>
  <c r="J36" i="15"/>
  <c r="J38" i="15"/>
  <c r="H40" i="15" l="1"/>
  <c r="D40" i="15"/>
  <c r="K40" i="15"/>
  <c r="L38" i="15"/>
  <c r="L36" i="15"/>
  <c r="J40" i="15"/>
  <c r="L39" i="15"/>
  <c r="L40" i="15" l="1"/>
  <c r="B37" i="12" l="1"/>
  <c r="O36" i="10"/>
  <c r="N36" i="10"/>
  <c r="G36" i="10"/>
  <c r="F36" i="10"/>
  <c r="C36" i="10"/>
  <c r="O34" i="10"/>
  <c r="N34" i="10"/>
  <c r="G34" i="10"/>
  <c r="H36" i="10" l="1"/>
  <c r="P36" i="10"/>
  <c r="N38" i="10"/>
  <c r="D36" i="10"/>
  <c r="F38" i="10"/>
  <c r="B38" i="10"/>
  <c r="K34" i="10"/>
  <c r="J34" i="10"/>
  <c r="K36" i="10"/>
  <c r="H34" i="10"/>
  <c r="J36" i="10"/>
  <c r="D34" i="10"/>
  <c r="G38" i="10"/>
  <c r="C38" i="10"/>
  <c r="O38" i="10"/>
  <c r="D38" i="10" l="1"/>
  <c r="H38" i="10"/>
  <c r="P38" i="10"/>
  <c r="K38" i="10"/>
  <c r="J38" i="10"/>
  <c r="L34" i="10"/>
  <c r="L36" i="10"/>
  <c r="L38" i="10" l="1"/>
  <c r="B36" i="8" l="1"/>
  <c r="O39" i="6"/>
  <c r="N39" i="6"/>
  <c r="G39" i="6"/>
  <c r="F39" i="6"/>
  <c r="O38" i="6"/>
  <c r="N38" i="6"/>
  <c r="G38" i="6"/>
  <c r="F38" i="6"/>
  <c r="F40" i="6" l="1"/>
  <c r="P38" i="6"/>
  <c r="N40" i="6"/>
  <c r="H39" i="6"/>
  <c r="H38" i="6"/>
  <c r="D38" i="6"/>
  <c r="K39" i="6"/>
  <c r="O40" i="6"/>
  <c r="K38" i="6"/>
  <c r="J39" i="6"/>
  <c r="G40" i="6"/>
  <c r="P40" i="6" l="1"/>
  <c r="H40" i="6"/>
  <c r="D40" i="6"/>
  <c r="K40" i="6"/>
  <c r="J40" i="6"/>
  <c r="L38" i="6"/>
  <c r="L39" i="6"/>
  <c r="L40" i="6" l="1"/>
  <c r="D38" i="4" l="1"/>
  <c r="O39" i="2" l="1"/>
  <c r="N39" i="2"/>
  <c r="O38" i="2"/>
  <c r="N38" i="2"/>
  <c r="O36" i="2"/>
  <c r="N36" i="2"/>
  <c r="P38" i="2" l="1"/>
  <c r="P39" i="2"/>
  <c r="O40" i="2"/>
  <c r="N40" i="2"/>
  <c r="C40" i="2"/>
  <c r="B40" i="2"/>
  <c r="P36" i="2"/>
  <c r="F40" i="2"/>
  <c r="J36" i="2"/>
  <c r="D40" i="2" l="1"/>
  <c r="K40" i="2"/>
  <c r="H40" i="2"/>
  <c r="J40" i="2"/>
  <c r="P40" i="2"/>
  <c r="L36" i="2"/>
  <c r="L40" i="2" l="1"/>
</calcChain>
</file>

<file path=xl/sharedStrings.xml><?xml version="1.0" encoding="utf-8"?>
<sst xmlns="http://schemas.openxmlformats.org/spreadsheetml/2006/main" count="961" uniqueCount="105">
  <si>
    <r>
      <t>LAPANGAN TERBANG</t>
    </r>
    <r>
      <rPr>
        <sz val="8"/>
        <rFont val="Arial"/>
        <family val="2"/>
      </rPr>
      <t xml:space="preserve"> Airports</t>
    </r>
  </si>
  <si>
    <t>KLIA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</si>
  <si>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</si>
  <si>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</si>
  <si>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</si>
  <si>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</si>
  <si>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</si>
  <si>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</si>
  <si>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</si>
  <si>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</si>
  <si>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</si>
  <si>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</si>
  <si>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SUBANG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</si>
  <si>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</si>
  <si>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</si>
  <si>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</si>
  <si>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</si>
  <si>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</si>
  <si>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</si>
  <si>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</si>
  <si>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</si>
  <si>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</si>
  <si>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</si>
  <si>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</si>
  <si>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</si>
  <si>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</si>
  <si>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</si>
  <si>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</si>
  <si>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r>
      <t>SEMENANJUNG</t>
    </r>
    <r>
      <rPr>
        <sz val="8"/>
        <rFont val="Arial"/>
        <family val="2"/>
      </rPr>
      <t xml:space="preserve">                         Peninsular</t>
    </r>
  </si>
  <si>
    <t xml:space="preserve">SABAH </t>
  </si>
  <si>
    <t>SARAWAK</t>
  </si>
  <si>
    <r>
      <t xml:space="preserve">SUMBER / </t>
    </r>
    <r>
      <rPr>
        <b/>
        <i/>
        <sz val="8"/>
        <rFont val="Arial"/>
        <family val="2"/>
      </rPr>
      <t>Source</t>
    </r>
    <r>
      <rPr>
        <b/>
        <sz val="8"/>
        <rFont val="Arial"/>
        <family val="2"/>
      </rPr>
      <t xml:space="preserve">      :      MALAYSIA AIRPORTS HOLDINGS BERHAD, SENAI AIRPORT TERMINAL SERVICES SDN. BHD</t>
    </r>
  </si>
  <si>
    <r>
      <t xml:space="preserve">LAPANGAN TERBANG
</t>
    </r>
    <r>
      <rPr>
        <i/>
        <sz val="8"/>
        <rFont val="Arial"/>
        <family val="2"/>
      </rPr>
      <t xml:space="preserve"> Airports</t>
    </r>
  </si>
  <si>
    <r>
      <t xml:space="preserve">JUMLAH                                     
</t>
    </r>
    <r>
      <rPr>
        <i/>
        <sz val="8"/>
        <rFont val="Arial"/>
        <family val="2"/>
      </rPr>
      <t>Total</t>
    </r>
    <r>
      <rPr>
        <b/>
        <i/>
        <sz val="8"/>
        <rFont val="Arial"/>
        <family val="2"/>
      </rPr>
      <t xml:space="preserve"> </t>
    </r>
  </si>
  <si>
    <r>
      <t>SEMENANJUNG</t>
    </r>
    <r>
      <rPr>
        <sz val="8"/>
        <rFont val="Arial"/>
        <family val="2"/>
      </rPr>
      <t xml:space="preserve">                         
</t>
    </r>
    <r>
      <rPr>
        <i/>
        <sz val="8"/>
        <rFont val="Arial"/>
        <family val="2"/>
      </rPr>
      <t>Peninsular</t>
    </r>
  </si>
  <si>
    <r>
      <t xml:space="preserve">DALAM NEGERI </t>
    </r>
    <r>
      <rPr>
        <sz val="8"/>
        <rFont val="Arial"/>
        <family val="2"/>
      </rPr>
      <t xml:space="preserve">                              
</t>
    </r>
    <r>
      <rPr>
        <i/>
        <sz val="8"/>
        <rFont val="Arial"/>
        <family val="2"/>
      </rPr>
      <t>Domestic</t>
    </r>
  </si>
  <si>
    <r>
      <t xml:space="preserve">ANTARABANGSA </t>
    </r>
    <r>
      <rPr>
        <sz val="8"/>
        <rFont val="Arial"/>
        <family val="2"/>
      </rPr>
      <t xml:space="preserve">                             </t>
    </r>
    <r>
      <rPr>
        <i/>
        <sz val="8"/>
        <rFont val="Arial"/>
        <family val="2"/>
      </rPr>
      <t xml:space="preserve"> 
International</t>
    </r>
  </si>
  <si>
    <r>
      <t>JUMLAH</t>
    </r>
    <r>
      <rPr>
        <sz val="8"/>
        <rFont val="Arial"/>
        <family val="2"/>
      </rPr>
      <t xml:space="preserve">                                                         
</t>
    </r>
    <r>
      <rPr>
        <i/>
        <sz val="8"/>
        <rFont val="Arial"/>
        <family val="2"/>
      </rPr>
      <t>Total</t>
    </r>
  </si>
  <si>
    <r>
      <t xml:space="preserve">TRANSIT                               </t>
    </r>
    <r>
      <rPr>
        <sz val="8"/>
        <rFont val="Arial"/>
        <family val="2"/>
      </rPr>
      <t xml:space="preserve">                          
</t>
    </r>
    <r>
      <rPr>
        <i/>
        <sz val="8"/>
        <rFont val="Arial"/>
        <family val="2"/>
      </rPr>
      <t>Transit</t>
    </r>
  </si>
  <si>
    <r>
      <t>KETIBAAN</t>
    </r>
    <r>
      <rPr>
        <i/>
        <sz val="8"/>
        <rFont val="Arial"/>
        <family val="2"/>
      </rPr>
      <t xml:space="preserve"> 
Arrival</t>
    </r>
  </si>
  <si>
    <r>
      <t>BERLEPAS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Departure</t>
    </r>
  </si>
  <si>
    <r>
      <t>JUMLAH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Total</t>
    </r>
  </si>
  <si>
    <r>
      <t xml:space="preserve">JUMLAH                                     
</t>
    </r>
    <r>
      <rPr>
        <i/>
        <sz val="8"/>
        <rFont val="Arial"/>
        <family val="2"/>
      </rPr>
      <t>Total</t>
    </r>
    <r>
      <rPr>
        <b/>
        <sz val="8"/>
        <rFont val="Arial"/>
        <family val="2"/>
      </rPr>
      <t xml:space="preserve"> </t>
    </r>
  </si>
  <si>
    <r>
      <t>DIHANTAR</t>
    </r>
    <r>
      <rPr>
        <i/>
        <sz val="8"/>
        <rFont val="Arial"/>
        <family val="2"/>
      </rPr>
      <t xml:space="preserve"> 
Unloadedl</t>
    </r>
  </si>
  <si>
    <r>
      <t>DIANGKUT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Loaded</t>
    </r>
  </si>
  <si>
    <r>
      <t>DALAM NEGERI</t>
    </r>
    <r>
      <rPr>
        <i/>
        <sz val="8"/>
        <rFont val="Arial"/>
        <family val="2"/>
      </rPr>
      <t xml:space="preserve"> 
Domestic</t>
    </r>
  </si>
  <si>
    <r>
      <t>ANTARA-BANGSA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International</t>
    </r>
  </si>
  <si>
    <r>
      <t xml:space="preserve">SUMBER / </t>
    </r>
    <r>
      <rPr>
        <b/>
        <i/>
        <sz val="8"/>
        <rFont val="Arial"/>
        <family val="2"/>
      </rPr>
      <t>Source</t>
    </r>
    <r>
      <rPr>
        <b/>
        <sz val="8"/>
        <rFont val="Arial"/>
        <family val="2"/>
      </rPr>
      <t xml:space="preserve">      :      MALAYSIA AIRPORTS HOLDINGS BERHAD</t>
    </r>
  </si>
  <si>
    <r>
      <t>BERJADUAL</t>
    </r>
    <r>
      <rPr>
        <i/>
        <sz val="8"/>
        <rFont val="Arial"/>
        <family val="2"/>
      </rPr>
      <t xml:space="preserve"> 
Scheduled</t>
    </r>
  </si>
  <si>
    <r>
      <t>TIDAK BERJADUAL</t>
    </r>
    <r>
      <rPr>
        <i/>
        <sz val="8"/>
        <rFont val="Arial"/>
        <family val="2"/>
      </rPr>
      <t xml:space="preserve"> 
Non Scheduled</t>
    </r>
  </si>
  <si>
    <t>LAPANGAN TERBANG</t>
  </si>
  <si>
    <t>Airport</t>
  </si>
  <si>
    <t>SUKU KETIGA</t>
  </si>
  <si>
    <t>Third Quarter</t>
  </si>
  <si>
    <r>
      <t xml:space="preserve">SUKU KETIGA     </t>
    </r>
    <r>
      <rPr>
        <sz val="8"/>
        <rFont val="Arial"/>
        <family val="2"/>
      </rPr>
      <t>Third Quarter</t>
    </r>
  </si>
  <si>
    <t>KILOGRAM</t>
  </si>
  <si>
    <t>SUKU PERTAMA</t>
  </si>
  <si>
    <t>First Quarter</t>
  </si>
  <si>
    <t>SUKU KEDUA</t>
  </si>
  <si>
    <t>Second Quarter</t>
  </si>
  <si>
    <r>
      <t xml:space="preserve">SUKU KEDUA </t>
    </r>
    <r>
      <rPr>
        <sz val="8"/>
        <rFont val="Arial"/>
        <family val="2"/>
      </rPr>
      <t>Second Quarter</t>
    </r>
  </si>
  <si>
    <r>
      <t xml:space="preserve">SUKU PERTAMA </t>
    </r>
    <r>
      <rPr>
        <sz val="8"/>
        <rFont val="Arial"/>
        <family val="2"/>
      </rPr>
      <t>First Quarter</t>
    </r>
  </si>
  <si>
    <t>SUKU KEEMPAT</t>
  </si>
  <si>
    <t>Fourth Quarter</t>
  </si>
  <si>
    <r>
      <t xml:space="preserve">SUKU KEEMPAT     </t>
    </r>
    <r>
      <rPr>
        <sz val="8"/>
        <rFont val="Arial"/>
        <family val="2"/>
      </rPr>
      <t>Fourth Quarter</t>
    </r>
  </si>
  <si>
    <t>JADUAL 4.4      :      JUMLAH PENUMPANG YANG DIKENDALIKAN MENGIKUT LAPANGAN TERBANG (TIDAK TERMASUK PENUMPANG TRANSIT), MALAYSIA, 2014</t>
  </si>
  <si>
    <t>Table 4.4            :      Total Passengers Handled by Airports (Excluding Transit Passengers), Malaysia, 2014</t>
  </si>
  <si>
    <t>JADUAL 4.6      :      JUMLAH KARGO YANG DIKENDALIKAN MENGIKUT LAPANGAN TERBANG (TIDAK TERMASUK KARGO TRANSIT), MALAYSIA, 2014</t>
  </si>
  <si>
    <t>Table 4.6            :      Total Cargo Handled by Airports (Excluding Cargo in Transit), Malaysia, 2014</t>
  </si>
  <si>
    <t>JADUAL 4.10      :      JUMLAH PERGERAKAN PESAWAT PERDAGANGAN YANG DIKENDALIKAN MENGIKUT LAPANGAN TERBANG, MALAYSIA, 2014</t>
  </si>
  <si>
    <t>Table 4.10            :      Total Commercial Aircraft Movements Handled by Airports, Malaysia, 2014</t>
  </si>
  <si>
    <t>JADUAL 4.8      :      JUMLAH MEL YANG DIKENDALIKAN MENGIKUT LAPANGAN TERBANG (TIDAK TERMASUK MEL TRANSIT), MALAYSIA, 2014</t>
  </si>
  <si>
    <t>Table 4.8            :      Total Mail Handled by Airports (Excluding Mel in Transit), Malaysia, 2014</t>
  </si>
  <si>
    <t>JADUAL 4.5      :      JUMLAH PENUMPANG YANG DIKENDALIKAN MENGIKUT LAPANGAN TERBANG, MALAYSIA, SUKU KEEMPAT 2014</t>
  </si>
  <si>
    <t>Table 4..5           :      Total Passengers Handled by Airports, Malaysia, Fourth Quarter 2014</t>
  </si>
  <si>
    <t>JADUAL 4.7      :      JUMLAH KARGO YANG DIKENDALIKAN MENGIKUT LAPANGAN TERBANG, MALAYSIA, SUKU KEEMPAT 2014</t>
  </si>
  <si>
    <t>Table 4.7           :      Total Cargo Handled by Airports, Malaysia,  Fourth Quarter 2014</t>
  </si>
  <si>
    <t>JADUAL 4.9      :      JUMLAH MEL YANG DIKENDALIKAN MENGIKUT LAPANGAN TERBANG, MALAYSIA, SUKU KEEMPAT 2014</t>
  </si>
  <si>
    <t>Table 4.9            :      Total Mail Handled by Airports, Malaysia, Fourth Quarter 2014</t>
  </si>
  <si>
    <t>JADUAL 4.11      :      JUMLAH PERGERAKKAN PESAWAT PERDAGANGAN YANG DIKENDALIKAN MENGIKUT LAPANGAN TERBANG, MALAYSIA, SUKU KEEMPAT 2014</t>
  </si>
  <si>
    <t>Table 4.11            :      Total Commercial Aircraft Movements Handled by Airports, Malaysia, Fourth Quarter 2014</t>
  </si>
  <si>
    <t>JADUAL 4.5      :      JUMLAH PENUMPANG YANG DIKENDALIKAN MENGIKUT LAPANGAN TERBANG, MALAYSIA, SUKU KEDUA 2014</t>
  </si>
  <si>
    <t>Table 4..5           :      Total Passengers Handled by Airports, Malaysia, Second Quarter 2014</t>
  </si>
  <si>
    <t>JADUAL 4.7      :      JUMLAH KARGO YANG DIKENDALIKAN MENGIKUT LAPANGAN TERBANG, MALAYSIA, SUKU KEDUA 2014</t>
  </si>
  <si>
    <t>Table 4.7           :      Total Cargo Handled by Airports, Malaysia,  Second Quarter 2014</t>
  </si>
  <si>
    <t>JADUAL 4.9      :      JUMLAH MEL YANG DIKENDALIKAN MENGIKUT LAPANGAN TERBANG, MALAYSIA, SUKU KEDUA 2014</t>
  </si>
  <si>
    <t>Table 4.9            :      Total Mail Handled by Airports, Malaysia, Second Quarter 2014</t>
  </si>
  <si>
    <t>JADUAL 4.11      :      JUMLAH PERGERAKKAN PESAWAT PERDAGANGAN YANG DIKENDALIKAN MENGIKUT LAPANGAN TERBANG, MALAYSIA, SUKU KEDUA 2014</t>
  </si>
  <si>
    <t>Table 4.11            :      Total Commercial Aircraft Movements Handled by Airports, Malaysia, Second Quarter 2014</t>
  </si>
  <si>
    <t>JADUAL 4.5      :      JUMLAH PENUMPANG YANG DIKENDALIKAN MENGIKUT LAPANGAN TERBANG, MALAYSIA, SUKU PERTAMA 2014</t>
  </si>
  <si>
    <t>Table 4..5           :      Total Passengers Handled by Airports, Malaysia, First Quarter 2014</t>
  </si>
  <si>
    <t>JADUAL 4.7      :      JUMLAH KARGO YANG DIKENDALIKAN MENGIKUT LAPANGAN TERBANG, MALAYSIA, SUKU PERTAMA 2014</t>
  </si>
  <si>
    <t>Table 4.7           :      Total Cargo Handled by Airports, Malaysia,  First Quarter 2014</t>
  </si>
  <si>
    <t>JADUAL 4.9      :      JUMLAH MEL YANG DIKENDALIKAN MENGIKUT LAPANGAN TERBANG, MALAYSIA, SUKU PERTAMA 2014</t>
  </si>
  <si>
    <t>Table 4.9            :      Total Mail Handled by Airports, Malaysia, First Quarter 2014</t>
  </si>
  <si>
    <t>JADUAL 4.11      :      JUMLAH PERGERAKKAN PESAWAT PERDAGANGAN YANG DIKENDALIKAN MENGIKUT LAPANGAN TERBANG, MALAYSIA, SUKU PERTAMA 2014</t>
  </si>
  <si>
    <t>Table 4.11            :      Total Commercial Aircraft Movements Handled by Airports, Malaysia, First Quarter 2014</t>
  </si>
  <si>
    <t>JADUAL 4.5      :      JUMLAH PENUMPANG YANG DIKENDALIKAN MENGIKUT LAPANGAN TERBANG, MALAYSIA, SUKU KETIGA 2014</t>
  </si>
  <si>
    <t>Table 4..5           :      Total Passengers Handled by Airports, Malaysia, Third Quarter 2014</t>
  </si>
  <si>
    <t>JADUAL 4.7      :      JUMLAH KARGO YANG DIKENDALIKAN MENGIKUT LAPANGAN TERBANG, MALAYSIA, SUKU KETIGA 2014</t>
  </si>
  <si>
    <t>Table 4.7           :      Total Cargo Handled by Airports, Malaysia,  Third Quarter 2014</t>
  </si>
  <si>
    <t>JADUAL 4.9      :      JUMLAH MEL YANG DIKENDALIKAN MENGIKUT LAPANGAN TERBANG, MALAYSIA, SUKU KETIGA 2014</t>
  </si>
  <si>
    <t>Table 4.9            :      Total Mail Handled by Airports, Malaysia, Third Quarter 2014</t>
  </si>
  <si>
    <t>JADUAL 4.11      :      JUMLAH PERGERAKKAN PESAWAT PERDAGANGAN YANG DIKENDALIKAN MENGIKUT LAPANGAN TERBANG, MALAYSIA, SUKU KETIGA 2014</t>
  </si>
  <si>
    <t>Table 4.11            :      Total Commercial Aircraft Movements Handled by Airports, Malaysia, Third Quarter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</si>
</sst>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0.0%"/>
    <numFmt numFmtId="167" formatCode="#,##0;[Red]#,##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2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1" fillId="0" borderId="0"/>
    <xf numFmtId="43" fontId="1" fillId="0" borderId="0" applyFont="0" applyFill="0" applyBorder="0" applyProtection="0">
      <alignment vertical="center" wrapText="1"/>
    </xf>
    <xf numFmtId="165" fontId="1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5" fillId="0" borderId="0"/>
    <xf numFmtId="43" fontId="15" fillId="0" borderId="0" applyFont="0" applyFill="0" applyBorder="0" applyAlignment="0" applyProtection="0"/>
    <xf numFmtId="164" fontId="15" fillId="0" borderId="0"/>
    <xf numFmtId="43" fontId="15" fillId="0" borderId="0" applyFont="0" applyFill="0" applyBorder="0" applyProtection="0">
      <alignment vertical="center" wrapTex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164" fontId="16" fillId="0" borderId="0"/>
    <xf numFmtId="43" fontId="16" fillId="0" borderId="0" applyFont="0" applyFill="0" applyBorder="0" applyProtection="0">
      <alignment vertical="center" wrapText="1"/>
    </xf>
    <xf numFmtId="41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/>
    <xf numFmtId="0" fontId="2" fillId="3" borderId="0" xfId="0" applyFont="1" applyFill="1" applyBorder="1" applyAlignment="1">
      <alignment horizontal="left" vertical="center" wrapText="1" indent="1"/>
    </xf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/>
    <xf numFmtId="0" fontId="2" fillId="3" borderId="0" xfId="0" applyFont="1" applyFill="1" applyBorder="1" applyAlignment="1">
      <alignment horizontal="left" wrapText="1" indent="1"/>
    </xf>
    <xf numFmtId="41" fontId="4" fillId="3" borderId="0" xfId="0" applyNumberFormat="1" applyFont="1" applyFill="1" applyBorder="1" applyAlignment="1">
      <alignment vertical="center" wrapText="1"/>
    </xf>
    <xf numFmtId="0" fontId="6" fillId="0" borderId="0" xfId="1"/>
    <xf numFmtId="0" fontId="8" fillId="0" borderId="0" xfId="1" applyFont="1"/>
    <xf numFmtId="0" fontId="2" fillId="3" borderId="0" xfId="1" applyFont="1" applyFill="1" applyBorder="1" applyAlignment="1">
      <alignment horizontal="left" vertical="center" wrapText="1" indent="1"/>
    </xf>
    <xf numFmtId="164" fontId="4" fillId="3" borderId="0" xfId="2" applyNumberFormat="1" applyFont="1" applyFill="1" applyBorder="1" applyAlignment="1">
      <alignment vertical="center"/>
    </xf>
    <xf numFmtId="164" fontId="4" fillId="3" borderId="0" xfId="2" applyNumberFormat="1" applyFont="1" applyFill="1" applyBorder="1" applyAlignment="1">
      <alignment horizontal="right"/>
    </xf>
    <xf numFmtId="164" fontId="7" fillId="3" borderId="0" xfId="2" applyNumberFormat="1" applyFont="1" applyFill="1" applyBorder="1" applyAlignment="1">
      <alignment horizontal="right"/>
    </xf>
    <xf numFmtId="164" fontId="4" fillId="3" borderId="0" xfId="2" applyNumberFormat="1" applyFont="1" applyFill="1" applyBorder="1" applyAlignment="1"/>
    <xf numFmtId="164" fontId="4" fillId="3" borderId="0" xfId="1" applyNumberFormat="1" applyFont="1" applyFill="1" applyBorder="1" applyAlignment="1">
      <alignment wrapText="1"/>
    </xf>
    <xf numFmtId="0" fontId="2" fillId="3" borderId="0" xfId="1" applyFont="1" applyFill="1" applyBorder="1" applyAlignment="1">
      <alignment horizontal="left" wrapText="1" indent="1"/>
    </xf>
    <xf numFmtId="164" fontId="4" fillId="3" borderId="0" xfId="2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right" vertical="center" wrapText="1"/>
    </xf>
    <xf numFmtId="0" fontId="4" fillId="0" borderId="0" xfId="6"/>
    <xf numFmtId="164" fontId="0" fillId="0" borderId="0" xfId="8" applyFont="1"/>
    <xf numFmtId="0" fontId="4" fillId="0" borderId="0" xfId="0" applyFont="1"/>
    <xf numFmtId="3" fontId="4" fillId="3" borderId="0" xfId="2" applyNumberFormat="1" applyFont="1" applyFill="1" applyBorder="1" applyAlignment="1">
      <alignment vertical="center"/>
    </xf>
    <xf numFmtId="3" fontId="4" fillId="3" borderId="0" xfId="2" applyNumberFormat="1" applyFont="1" applyFill="1" applyBorder="1" applyAlignment="1"/>
    <xf numFmtId="165" fontId="4" fillId="3" borderId="0" xfId="2" applyNumberFormat="1" applyFont="1" applyFill="1" applyBorder="1" applyAlignment="1">
      <alignment vertical="center"/>
    </xf>
    <xf numFmtId="0" fontId="4" fillId="0" borderId="0" xfId="1" applyFont="1" applyAlignment="1">
      <alignment horizontal="center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0" xfId="1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0" xfId="1" applyFont="1" applyFill="1" applyBorder="1" applyAlignment="1">
      <alignment horizontal="left" vertical="center" wrapText="1" indent="1"/>
    </xf>
    <xf numFmtId="0" fontId="0" fillId="0" borderId="0" xfId="1" applyFont="1"/>
    <xf numFmtId="3" fontId="4" fillId="3" borderId="0" xfId="2" applyNumberFormat="1" applyFont="1" applyFill="1" applyBorder="1" applyAlignment="1">
      <alignment horizontal="right"/>
    </xf>
    <xf numFmtId="0" fontId="0" fillId="0" borderId="0" xfId="0"/>
    <xf numFmtId="0" fontId="4" fillId="0" borderId="0" xfId="1" applyFont="1"/>
    <xf numFmtId="165" fontId="4" fillId="0" borderId="0" xfId="14" applyNumberFormat="1" applyFont="1" applyAlignment="1"/>
    <xf numFmtId="166" fontId="4" fillId="0" borderId="0" xfId="0" applyNumberFormat="1" applyFont="1" applyAlignment="1"/>
    <xf numFmtId="3" fontId="4" fillId="0" borderId="0" xfId="14" applyNumberFormat="1" applyFont="1" applyAlignment="1"/>
    <xf numFmtId="0" fontId="5" fillId="0" borderId="0" xfId="0" applyFont="1" applyAlignment="1"/>
    <xf numFmtId="3" fontId="5" fillId="0" borderId="0" xfId="0" applyNumberFormat="1" applyFont="1" applyAlignment="1"/>
    <xf numFmtId="166" fontId="2" fillId="0" borderId="0" xfId="0" applyNumberFormat="1" applyFont="1" applyAlignment="1"/>
    <xf numFmtId="165" fontId="3" fillId="0" borderId="0" xfId="14" applyNumberFormat="1" applyFont="1" applyAlignment="1"/>
    <xf numFmtId="165" fontId="3" fillId="0" borderId="0" xfId="14" applyNumberFormat="1" applyFont="1"/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165" fontId="12" fillId="0" borderId="0" xfId="14" applyNumberFormat="1" applyFont="1" applyAlignment="1"/>
    <xf numFmtId="165" fontId="13" fillId="0" borderId="0" xfId="14" applyNumberFormat="1" applyFont="1" applyAlignment="1"/>
    <xf numFmtId="10" fontId="4" fillId="0" borderId="0" xfId="1" applyNumberFormat="1" applyFont="1"/>
    <xf numFmtId="3" fontId="4" fillId="0" borderId="0" xfId="1" applyNumberFormat="1" applyFont="1"/>
    <xf numFmtId="165" fontId="7" fillId="3" borderId="0" xfId="2" applyNumberFormat="1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3" fontId="10" fillId="0" borderId="0" xfId="15" applyNumberFormat="1" applyFont="1" applyAlignment="1"/>
    <xf numFmtId="164" fontId="2" fillId="3" borderId="0" xfId="2" applyNumberFormat="1" applyFont="1" applyFill="1" applyBorder="1" applyAlignment="1">
      <alignment vertical="center" wrapText="1"/>
    </xf>
    <xf numFmtId="0" fontId="10" fillId="0" borderId="0" xfId="0" applyFont="1" applyAlignment="1"/>
    <xf numFmtId="0" fontId="10" fillId="0" borderId="0" xfId="0" applyFont="1"/>
    <xf numFmtId="0" fontId="14" fillId="0" borderId="0" xfId="0" applyFont="1"/>
    <xf numFmtId="3" fontId="10" fillId="0" borderId="0" xfId="0" applyNumberFormat="1" applyFont="1"/>
    <xf numFmtId="165" fontId="14" fillId="0" borderId="0" xfId="14" applyNumberFormat="1" applyFont="1"/>
    <xf numFmtId="0" fontId="2" fillId="3" borderId="0" xfId="0" applyFont="1" applyFill="1" applyBorder="1" applyAlignment="1">
      <alignment horizontal="left" vertical="center" wrapText="1" indent="1"/>
    </xf>
    <xf numFmtId="164" fontId="2" fillId="3" borderId="0" xfId="2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left" vertical="center" wrapText="1" indent="1"/>
    </xf>
    <xf numFmtId="164" fontId="2" fillId="3" borderId="1" xfId="2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 indent="1"/>
    </xf>
    <xf numFmtId="164" fontId="2" fillId="3" borderId="1" xfId="2" applyNumberFormat="1" applyFont="1" applyFill="1" applyBorder="1" applyAlignment="1">
      <alignment vertical="center" wrapText="1"/>
    </xf>
    <xf numFmtId="164" fontId="2" fillId="3" borderId="0" xfId="2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left" vertical="center" wrapText="1" indent="1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3" borderId="0" xfId="0" applyFont="1" applyFill="1" applyBorder="1" applyAlignment="1">
      <alignment horizontal="left" vertical="center" wrapText="1" indent="1"/>
    </xf>
    <xf numFmtId="164" fontId="2" fillId="3" borderId="1" xfId="2" applyNumberFormat="1" applyFont="1" applyFill="1" applyBorder="1" applyAlignment="1">
      <alignment vertical="center" wrapText="1"/>
    </xf>
    <xf numFmtId="164" fontId="2" fillId="3" borderId="0" xfId="2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left" vertical="center" wrapText="1" indent="1"/>
    </xf>
    <xf numFmtId="0" fontId="2" fillId="0" borderId="0" xfId="1" applyFont="1" applyAlignment="1">
      <alignment horizontal="right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0" xfId="1" applyFont="1" applyFill="1" applyBorder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vertical="center" wrapText="1"/>
    </xf>
    <xf numFmtId="41" fontId="0" fillId="0" borderId="0" xfId="0" applyNumberForma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/>
    <xf numFmtId="164" fontId="4" fillId="3" borderId="0" xfId="0" applyNumberFormat="1" applyFont="1" applyFill="1" applyBorder="1"/>
    <xf numFmtId="0" fontId="2" fillId="3" borderId="0" xfId="0" applyFont="1" applyFill="1" applyBorder="1" applyAlignment="1">
      <alignment horizontal="left" wrapText="1" indent="1"/>
    </xf>
    <xf numFmtId="0" fontId="4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 wrapText="1" indent="1"/>
    </xf>
    <xf numFmtId="41" fontId="4" fillId="3" borderId="0" xfId="0" applyNumberFormat="1" applyFont="1" applyFill="1" applyBorder="1" applyAlignment="1">
      <alignment vertical="center" wrapText="1"/>
    </xf>
    <xf numFmtId="3" fontId="6" fillId="0" borderId="0" xfId="1" applyNumberFormat="1"/>
    <xf numFmtId="165" fontId="6" fillId="0" borderId="0" xfId="1" applyNumberFormat="1"/>
    <xf numFmtId="164" fontId="0" fillId="0" borderId="0" xfId="0" applyNumberFormat="1"/>
    <xf numFmtId="41" fontId="4" fillId="3" borderId="0" xfId="30" applyFont="1" applyFill="1"/>
    <xf numFmtId="0" fontId="2" fillId="3" borderId="0" xfId="1" applyFont="1" applyFill="1" applyBorder="1" applyAlignment="1">
      <alignment horizontal="left" vertical="center" wrapText="1" indent="1"/>
    </xf>
    <xf numFmtId="0" fontId="0" fillId="0" borderId="0" xfId="0" applyBorder="1"/>
    <xf numFmtId="164" fontId="4" fillId="0" borderId="0" xfId="14" applyNumberFormat="1" applyFont="1" applyBorder="1"/>
    <xf numFmtId="164" fontId="0" fillId="0" borderId="0" xfId="0" applyNumberFormat="1" applyBorder="1"/>
    <xf numFmtId="164" fontId="4" fillId="0" borderId="0" xfId="14" applyNumberFormat="1" applyFont="1" applyFill="1" applyBorder="1"/>
    <xf numFmtId="0" fontId="2" fillId="3" borderId="0" xfId="0" applyFont="1" applyFill="1" applyBorder="1" applyAlignment="1">
      <alignment horizontal="left" vertical="center" wrapText="1" indent="1"/>
    </xf>
    <xf numFmtId="167" fontId="4" fillId="3" borderId="0" xfId="0" applyNumberFormat="1" applyFont="1" applyFill="1" applyBorder="1" applyAlignment="1">
      <alignment vertical="center" wrapText="1"/>
    </xf>
    <xf numFmtId="41" fontId="4" fillId="3" borderId="0" xfId="30" applyFont="1" applyFill="1" applyBorder="1" applyAlignment="1">
      <alignment vertical="center"/>
    </xf>
    <xf numFmtId="41" fontId="4" fillId="3" borderId="0" xfId="30" applyFont="1" applyFill="1" applyBorder="1" applyAlignment="1">
      <alignment horizontal="right"/>
    </xf>
    <xf numFmtId="167" fontId="0" fillId="0" borderId="0" xfId="0" applyNumberFormat="1"/>
    <xf numFmtId="0" fontId="1" fillId="0" borderId="0" xfId="20"/>
    <xf numFmtId="0" fontId="8" fillId="0" borderId="0" xfId="20" applyFont="1"/>
    <xf numFmtId="0" fontId="4" fillId="2" borderId="0" xfId="20" applyFont="1" applyFill="1" applyBorder="1" applyAlignment="1">
      <alignment horizontal="center" vertical="center" wrapText="1"/>
    </xf>
    <xf numFmtId="0" fontId="2" fillId="2" borderId="0" xfId="20" applyFont="1" applyFill="1" applyBorder="1" applyAlignment="1">
      <alignment horizontal="center" vertical="center" wrapText="1"/>
    </xf>
    <xf numFmtId="0" fontId="2" fillId="3" borderId="0" xfId="20" applyFont="1" applyFill="1" applyBorder="1" applyAlignment="1">
      <alignment horizontal="left" vertical="center" wrapText="1" indent="1"/>
    </xf>
    <xf numFmtId="3" fontId="4" fillId="3" borderId="0" xfId="21" applyNumberFormat="1" applyFont="1" applyFill="1" applyBorder="1" applyAlignment="1">
      <alignment vertical="center"/>
    </xf>
    <xf numFmtId="164" fontId="4" fillId="3" borderId="0" xfId="21" applyNumberFormat="1" applyFont="1" applyFill="1" applyBorder="1" applyAlignment="1">
      <alignment vertical="center"/>
    </xf>
    <xf numFmtId="164" fontId="4" fillId="3" borderId="0" xfId="21" applyNumberFormat="1" applyFont="1" applyFill="1" applyBorder="1" applyAlignment="1">
      <alignment horizontal="right"/>
    </xf>
    <xf numFmtId="164" fontId="7" fillId="3" borderId="0" xfId="21" applyNumberFormat="1" applyFont="1" applyFill="1" applyBorder="1" applyAlignment="1">
      <alignment horizontal="right"/>
    </xf>
    <xf numFmtId="164" fontId="4" fillId="3" borderId="0" xfId="21" applyNumberFormat="1" applyFont="1" applyFill="1" applyBorder="1" applyAlignment="1"/>
    <xf numFmtId="164" fontId="4" fillId="3" borderId="0" xfId="20" applyNumberFormat="1" applyFont="1" applyFill="1" applyBorder="1" applyAlignment="1">
      <alignment wrapText="1"/>
    </xf>
    <xf numFmtId="3" fontId="1" fillId="0" borderId="0" xfId="20" applyNumberFormat="1"/>
    <xf numFmtId="0" fontId="2" fillId="3" borderId="0" xfId="20" applyFont="1" applyFill="1" applyBorder="1" applyAlignment="1">
      <alignment horizontal="left" wrapText="1" indent="1"/>
    </xf>
    <xf numFmtId="164" fontId="2" fillId="3" borderId="1" xfId="21" applyNumberFormat="1" applyFont="1" applyFill="1" applyBorder="1" applyAlignment="1">
      <alignment vertical="center" wrapText="1"/>
    </xf>
    <xf numFmtId="164" fontId="2" fillId="3" borderId="0" xfId="21" applyNumberFormat="1" applyFont="1" applyFill="1" applyBorder="1" applyAlignment="1">
      <alignment vertical="center" wrapText="1"/>
    </xf>
    <xf numFmtId="164" fontId="4" fillId="3" borderId="0" xfId="21" applyNumberFormat="1" applyFont="1" applyFill="1" applyBorder="1" applyAlignment="1">
      <alignment horizontal="right" vertical="center"/>
    </xf>
    <xf numFmtId="164" fontId="2" fillId="3" borderId="0" xfId="20" applyNumberFormat="1" applyFont="1" applyFill="1" applyBorder="1" applyAlignment="1">
      <alignment horizontal="right" vertical="center" wrapText="1"/>
    </xf>
    <xf numFmtId="0" fontId="0" fillId="0" borderId="0" xfId="20" applyFont="1"/>
    <xf numFmtId="0" fontId="4" fillId="0" borderId="0" xfId="20" applyFont="1"/>
    <xf numFmtId="165" fontId="4" fillId="3" borderId="0" xfId="21" applyNumberFormat="1" applyFont="1" applyFill="1" applyBorder="1" applyAlignment="1">
      <alignment vertical="center"/>
    </xf>
    <xf numFmtId="165" fontId="4" fillId="3" borderId="0" xfId="21" applyNumberFormat="1" applyFont="1" applyFill="1" applyBorder="1" applyAlignment="1">
      <alignment horizontal="right"/>
    </xf>
    <xf numFmtId="165" fontId="7" fillId="3" borderId="0" xfId="21" applyNumberFormat="1" applyFont="1" applyFill="1" applyBorder="1" applyAlignment="1">
      <alignment horizontal="right"/>
    </xf>
    <xf numFmtId="3" fontId="4" fillId="0" borderId="0" xfId="20" applyNumberFormat="1" applyFont="1"/>
    <xf numFmtId="10" fontId="4" fillId="0" borderId="0" xfId="20" applyNumberFormat="1" applyFont="1"/>
    <xf numFmtId="3" fontId="4" fillId="3" borderId="0" xfId="21" applyNumberFormat="1" applyFont="1" applyFill="1" applyBorder="1" applyAlignment="1"/>
    <xf numFmtId="3" fontId="4" fillId="3" borderId="0" xfId="21" applyNumberFormat="1" applyFont="1" applyFill="1" applyBorder="1" applyAlignment="1">
      <alignment horizontal="right"/>
    </xf>
    <xf numFmtId="165" fontId="1" fillId="0" borderId="0" xfId="20" applyNumberFormat="1"/>
    <xf numFmtId="165" fontId="4" fillId="3" borderId="0" xfId="20" applyNumberFormat="1" applyFont="1" applyFill="1" applyBorder="1" applyAlignment="1">
      <alignment vertical="center" wrapText="1"/>
    </xf>
    <xf numFmtId="41" fontId="2" fillId="3" borderId="0" xfId="0" applyNumberFormat="1" applyFont="1" applyFill="1" applyBorder="1" applyAlignment="1">
      <alignment vertical="center" wrapText="1"/>
    </xf>
    <xf numFmtId="41" fontId="2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164" fontId="2" fillId="3" borderId="0" xfId="20" applyNumberFormat="1" applyFont="1" applyFill="1" applyBorder="1" applyAlignment="1">
      <alignment horizontal="right" vertical="center" wrapText="1"/>
    </xf>
    <xf numFmtId="0" fontId="2" fillId="3" borderId="0" xfId="20" applyFont="1" applyFill="1" applyBorder="1" applyAlignment="1">
      <alignment horizontal="left" vertical="center" wrapText="1" indent="1"/>
    </xf>
    <xf numFmtId="164" fontId="2" fillId="3" borderId="1" xfId="21" applyNumberFormat="1" applyFont="1" applyFill="1" applyBorder="1" applyAlignment="1">
      <alignment vertical="center" wrapText="1"/>
    </xf>
    <xf numFmtId="164" fontId="2" fillId="3" borderId="0" xfId="21" applyNumberFormat="1" applyFont="1" applyFill="1" applyBorder="1" applyAlignment="1">
      <alignment vertical="center" wrapText="1"/>
    </xf>
    <xf numFmtId="0" fontId="2" fillId="2" borderId="1" xfId="20" applyFont="1" applyFill="1" applyBorder="1" applyAlignment="1">
      <alignment horizontal="center" vertical="center" wrapText="1"/>
    </xf>
    <xf numFmtId="0" fontId="2" fillId="2" borderId="0" xfId="20" applyFont="1" applyFill="1" applyBorder="1" applyAlignment="1">
      <alignment horizontal="center" vertical="center" wrapText="1"/>
    </xf>
    <xf numFmtId="0" fontId="2" fillId="3" borderId="1" xfId="20" applyFont="1" applyFill="1" applyBorder="1" applyAlignment="1">
      <alignment horizontal="left" vertical="center" wrapText="1" indent="1"/>
    </xf>
    <xf numFmtId="0" fontId="2" fillId="0" borderId="0" xfId="20" applyFont="1" applyAlignment="1">
      <alignment horizontal="center"/>
    </xf>
    <xf numFmtId="0" fontId="3" fillId="0" borderId="0" xfId="20" applyFont="1" applyAlignment="1">
      <alignment horizontal="center"/>
    </xf>
    <xf numFmtId="0" fontId="4" fillId="2" borderId="0" xfId="2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64" fontId="2" fillId="3" borderId="0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/>
    </xf>
    <xf numFmtId="164" fontId="2" fillId="3" borderId="1" xfId="2" applyNumberFormat="1" applyFont="1" applyFill="1" applyBorder="1" applyAlignment="1">
      <alignment vertical="center" wrapText="1"/>
    </xf>
    <xf numFmtId="164" fontId="2" fillId="3" borderId="0" xfId="2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left" vertical="center" wrapText="1" indent="1"/>
    </xf>
    <xf numFmtId="0" fontId="2" fillId="3" borderId="1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20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20" applyFont="1" applyFill="1" applyBorder="1" applyAlignment="1">
      <alignment horizontal="center" vertical="center" wrapText="1"/>
    </xf>
    <xf numFmtId="0" fontId="2" fillId="2" borderId="2" xfId="20" applyFont="1" applyFill="1" applyBorder="1" applyAlignment="1">
      <alignment horizontal="center" vertical="center" wrapText="1"/>
    </xf>
    <xf numFmtId="0" fontId="4" fillId="2" borderId="2" xfId="20" applyFont="1" applyFill="1" applyBorder="1" applyAlignment="1">
      <alignment horizontal="center" vertical="center" wrapText="1"/>
    </xf>
    <xf numFmtId="0" fontId="4" fillId="2" borderId="3" xfId="2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0" fontId="4" fillId="0" borderId="0" xfId="6" applyAlignment="1">
      <alignment horizontal="left"/>
    </xf>
    <xf numFmtId="164" fontId="2" fillId="0" borderId="0" xfId="8" applyFont="1" applyAlignment="1">
      <alignment horizontal="center"/>
    </xf>
    <xf numFmtId="164" fontId="4" fillId="0" borderId="0" xfId="8" applyFont="1" applyAlignment="1">
      <alignment horizontal="center"/>
    </xf>
  </cellXfs>
  <cellStyles count="31">
    <cellStyle name="Comma" xfId="14" builtinId="3"/>
    <cellStyle name="Comma [0]" xfId="30" builtinId="6"/>
    <cellStyle name="Comma 2" xfId="2"/>
    <cellStyle name="Comma 2 2" xfId="21"/>
    <cellStyle name="Comma 3" xfId="4"/>
    <cellStyle name="Comma 4" xfId="7"/>
    <cellStyle name="Comma 5" xfId="9"/>
    <cellStyle name="Comma 6" xfId="12"/>
    <cellStyle name="Comma 6 2" xfId="24"/>
    <cellStyle name="Comma 7" xfId="17"/>
    <cellStyle name="Comma 7 2" xfId="27"/>
    <cellStyle name="Comma 8" xfId="19"/>
    <cellStyle name="Comma 8 2" xfId="29"/>
    <cellStyle name="Normal" xfId="0" builtinId="0"/>
    <cellStyle name="Normal 2" xfId="1"/>
    <cellStyle name="Normal 2 2" xfId="20"/>
    <cellStyle name="Normal 3" xfId="6"/>
    <cellStyle name="Normal 4" xfId="8"/>
    <cellStyle name="Normal 5" xfId="10"/>
    <cellStyle name="Normal 6" xfId="11"/>
    <cellStyle name="Normal 6 2" xfId="23"/>
    <cellStyle name="Normal 7" xfId="16"/>
    <cellStyle name="Normal 7 2" xfId="26"/>
    <cellStyle name="Normal 8" xfId="18"/>
    <cellStyle name="Normal 8 2" xfId="28"/>
    <cellStyle name="Normal_C" xfId="15"/>
    <cellStyle name="Percent 2" xfId="3"/>
    <cellStyle name="Percent 2 2" xfId="22"/>
    <cellStyle name="Percent 3" xfId="5"/>
    <cellStyle name="Percent 4" xfId="13"/>
    <cellStyle name="Percent 4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H22" sqref="H22"/>
    </sheetView>
  </sheetViews>
  <sheetFormatPr defaultRowHeight="12" customHeight="1" x14ac:dyDescent="0.2"/>
  <cols>
    <col min="1" max="1" width="19" style="82" customWidth="1"/>
    <col min="2" max="5" width="15.42578125" style="82" customWidth="1"/>
    <col min="6" max="6" width="11.7109375" style="82" customWidth="1"/>
    <col min="7" max="10" width="9.85546875" style="82" bestFit="1" customWidth="1"/>
    <col min="11" max="11" width="9.85546875" style="82" customWidth="1"/>
    <col min="12" max="12" width="9.85546875" style="82" bestFit="1" customWidth="1"/>
    <col min="13" max="16384" width="9.140625" style="82"/>
  </cols>
  <sheetData>
    <row r="1" spans="1:14" ht="12" customHeight="1" x14ac:dyDescent="0.2">
      <c r="A1" s="138" t="s">
        <v>65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4" ht="12" customHeight="1" x14ac:dyDescent="0.2">
      <c r="A2" s="139" t="s">
        <v>66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4" ht="12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4" ht="12" customHeight="1" x14ac:dyDescent="0.2">
      <c r="A4" s="89" t="s">
        <v>50</v>
      </c>
      <c r="B4" s="89" t="s">
        <v>56</v>
      </c>
      <c r="C4" s="89" t="s">
        <v>58</v>
      </c>
      <c r="D4" s="89" t="s">
        <v>52</v>
      </c>
      <c r="E4" s="89" t="s">
        <v>62</v>
      </c>
      <c r="F4" s="91"/>
      <c r="G4" s="91"/>
      <c r="H4" s="91"/>
      <c r="I4" s="91"/>
      <c r="J4" s="91"/>
      <c r="K4" s="91"/>
      <c r="L4" s="91"/>
      <c r="M4" s="91"/>
      <c r="N4" s="91"/>
    </row>
    <row r="5" spans="1:14" ht="12" customHeight="1" x14ac:dyDescent="0.2">
      <c r="A5" s="90" t="s">
        <v>51</v>
      </c>
      <c r="B5" s="90" t="s">
        <v>57</v>
      </c>
      <c r="C5" s="90" t="s">
        <v>59</v>
      </c>
      <c r="D5" s="90" t="s">
        <v>53</v>
      </c>
      <c r="E5" s="90" t="s">
        <v>63</v>
      </c>
      <c r="L5" s="84"/>
      <c r="M5" s="84"/>
      <c r="N5" s="84"/>
    </row>
    <row r="6" spans="1:14" ht="13.5" customHeight="1" x14ac:dyDescent="0.2">
      <c r="A6" s="92" t="s">
        <v>1</v>
      </c>
      <c r="B6" s="86">
        <v>12244964</v>
      </c>
      <c r="C6" s="86">
        <v>12031877</v>
      </c>
      <c r="D6" s="86">
        <v>11548215</v>
      </c>
      <c r="E6" s="86">
        <v>12746778</v>
      </c>
      <c r="F6" s="96"/>
    </row>
    <row r="7" spans="1:14" ht="13.5" customHeight="1" x14ac:dyDescent="0.2">
      <c r="A7" s="92" t="s">
        <v>12</v>
      </c>
      <c r="B7" s="86">
        <v>588250</v>
      </c>
      <c r="C7" s="86">
        <v>657564</v>
      </c>
      <c r="D7" s="86">
        <v>674822</v>
      </c>
      <c r="E7" s="86">
        <v>841812</v>
      </c>
      <c r="F7" s="96"/>
    </row>
    <row r="8" spans="1:14" ht="13.5" customHeight="1" x14ac:dyDescent="0.2">
      <c r="A8" s="92" t="s">
        <v>2</v>
      </c>
      <c r="B8" s="86">
        <v>1434641</v>
      </c>
      <c r="C8" s="86">
        <v>1488084</v>
      </c>
      <c r="D8" s="86">
        <v>1441435</v>
      </c>
      <c r="E8" s="86">
        <v>1672166</v>
      </c>
      <c r="F8" s="96"/>
    </row>
    <row r="9" spans="1:14" ht="13.5" customHeight="1" x14ac:dyDescent="0.2">
      <c r="A9" s="87" t="s">
        <v>3</v>
      </c>
      <c r="B9" s="86">
        <v>1786355</v>
      </c>
      <c r="C9" s="86">
        <v>1673278</v>
      </c>
      <c r="D9" s="86">
        <v>1605306</v>
      </c>
      <c r="E9" s="86">
        <v>1720639</v>
      </c>
      <c r="F9" s="96"/>
    </row>
    <row r="10" spans="1:14" ht="13.5" customHeight="1" x14ac:dyDescent="0.2">
      <c r="A10" s="92" t="s">
        <v>4</v>
      </c>
      <c r="B10" s="86">
        <v>1171788</v>
      </c>
      <c r="C10" s="86">
        <v>1232008</v>
      </c>
      <c r="D10" s="86">
        <v>1137357</v>
      </c>
      <c r="E10" s="86">
        <v>1289625</v>
      </c>
      <c r="F10" s="96"/>
    </row>
    <row r="11" spans="1:14" ht="13.5" customHeight="1" x14ac:dyDescent="0.2">
      <c r="A11" s="92" t="s">
        <v>5</v>
      </c>
      <c r="B11" s="86">
        <v>573830</v>
      </c>
      <c r="C11" s="86">
        <v>530542</v>
      </c>
      <c r="D11" s="86">
        <v>500876</v>
      </c>
      <c r="E11" s="86">
        <v>616749</v>
      </c>
      <c r="F11" s="96"/>
    </row>
    <row r="12" spans="1:14" ht="13.5" customHeight="1" x14ac:dyDescent="0.2">
      <c r="A12" s="92" t="s">
        <v>6</v>
      </c>
      <c r="B12" s="86">
        <v>554365</v>
      </c>
      <c r="C12" s="86">
        <v>549815</v>
      </c>
      <c r="D12" s="97">
        <v>535646</v>
      </c>
      <c r="E12" s="86">
        <v>685990</v>
      </c>
      <c r="F12" s="96"/>
    </row>
    <row r="13" spans="1:14" ht="13.5" customHeight="1" x14ac:dyDescent="0.2">
      <c r="A13" s="92" t="s">
        <v>7</v>
      </c>
      <c r="B13" s="86">
        <v>382799</v>
      </c>
      <c r="C13" s="86">
        <v>466224</v>
      </c>
      <c r="D13" s="86">
        <v>446864</v>
      </c>
      <c r="E13" s="86">
        <v>504949</v>
      </c>
      <c r="F13" s="96"/>
    </row>
    <row r="14" spans="1:14" ht="13.5" customHeight="1" x14ac:dyDescent="0.2">
      <c r="A14" s="92" t="s">
        <v>8</v>
      </c>
      <c r="B14" s="86">
        <v>18574</v>
      </c>
      <c r="C14" s="86">
        <v>18618</v>
      </c>
      <c r="D14" s="86">
        <v>20824</v>
      </c>
      <c r="E14" s="86">
        <v>40752</v>
      </c>
      <c r="F14" s="96"/>
    </row>
    <row r="15" spans="1:14" ht="13.5" customHeight="1" x14ac:dyDescent="0.2">
      <c r="A15" s="92" t="s">
        <v>9</v>
      </c>
      <c r="B15" s="86">
        <v>171257</v>
      </c>
      <c r="C15" s="86">
        <v>237033</v>
      </c>
      <c r="D15" s="86">
        <v>225356</v>
      </c>
      <c r="E15" s="86">
        <v>209005</v>
      </c>
      <c r="F15" s="96"/>
    </row>
    <row r="16" spans="1:14" ht="13.5" customHeight="1" x14ac:dyDescent="0.2">
      <c r="A16" s="92" t="s">
        <v>10</v>
      </c>
      <c r="B16" s="86">
        <v>146730</v>
      </c>
      <c r="C16" s="86">
        <v>164599</v>
      </c>
      <c r="D16" s="86">
        <v>157305</v>
      </c>
      <c r="E16" s="86">
        <v>191630</v>
      </c>
      <c r="F16" s="96"/>
    </row>
    <row r="17" spans="1:6" ht="13.5" customHeight="1" x14ac:dyDescent="0.2">
      <c r="A17" s="87" t="s">
        <v>11</v>
      </c>
      <c r="B17" s="86">
        <v>3022</v>
      </c>
      <c r="C17" s="86">
        <v>0</v>
      </c>
      <c r="D17" s="86">
        <v>0</v>
      </c>
      <c r="E17" s="86">
        <v>11156</v>
      </c>
      <c r="F17" s="96"/>
    </row>
    <row r="18" spans="1:6" ht="13.5" customHeight="1" x14ac:dyDescent="0.2">
      <c r="A18" s="87" t="s">
        <v>13</v>
      </c>
      <c r="B18" s="86">
        <v>74421</v>
      </c>
      <c r="C18" s="86">
        <v>75114</v>
      </c>
      <c r="D18" s="86">
        <v>79171</v>
      </c>
      <c r="E18" s="86">
        <v>85424</v>
      </c>
      <c r="F18" s="96"/>
    </row>
    <row r="19" spans="1:6" ht="13.5" customHeight="1" x14ac:dyDescent="0.2">
      <c r="A19" s="92" t="s">
        <v>14</v>
      </c>
      <c r="B19" s="86">
        <v>2997</v>
      </c>
      <c r="C19" s="86">
        <v>1454</v>
      </c>
      <c r="D19" s="86">
        <v>4766</v>
      </c>
      <c r="E19" s="86">
        <v>0</v>
      </c>
      <c r="F19" s="96"/>
    </row>
    <row r="20" spans="1:6" ht="13.5" customHeight="1" x14ac:dyDescent="0.2">
      <c r="A20" s="92" t="s">
        <v>15</v>
      </c>
      <c r="B20" s="86">
        <v>205</v>
      </c>
      <c r="C20" s="86">
        <v>0</v>
      </c>
      <c r="D20" s="86">
        <v>0</v>
      </c>
      <c r="E20" s="86">
        <v>0</v>
      </c>
      <c r="F20" s="96"/>
    </row>
    <row r="21" spans="1:6" ht="13.5" customHeight="1" x14ac:dyDescent="0.2">
      <c r="A21" s="92" t="s">
        <v>16</v>
      </c>
      <c r="B21" s="93">
        <v>2363</v>
      </c>
      <c r="C21" s="93">
        <v>4313</v>
      </c>
      <c r="D21" s="86">
        <v>3950</v>
      </c>
      <c r="E21" s="93">
        <v>461</v>
      </c>
      <c r="F21" s="81"/>
    </row>
    <row r="22" spans="1:6" ht="13.5" customHeight="1" x14ac:dyDescent="0.2">
      <c r="A22" s="92" t="s">
        <v>17</v>
      </c>
      <c r="B22" s="86">
        <v>173061</v>
      </c>
      <c r="C22" s="86">
        <v>183005</v>
      </c>
      <c r="D22" s="93">
        <v>170731</v>
      </c>
      <c r="E22" s="86">
        <v>188255</v>
      </c>
      <c r="F22" s="96"/>
    </row>
    <row r="23" spans="1:6" ht="13.5" customHeight="1" x14ac:dyDescent="0.2">
      <c r="A23" s="92" t="s">
        <v>18</v>
      </c>
      <c r="B23" s="86">
        <v>39453</v>
      </c>
      <c r="C23" s="86">
        <v>40171</v>
      </c>
      <c r="D23" s="86">
        <v>40405</v>
      </c>
      <c r="E23" s="86">
        <v>41201</v>
      </c>
      <c r="F23" s="96"/>
    </row>
    <row r="24" spans="1:6" ht="13.5" customHeight="1" x14ac:dyDescent="0.2">
      <c r="A24" s="92" t="s">
        <v>19</v>
      </c>
      <c r="B24" s="86">
        <v>222042</v>
      </c>
      <c r="C24" s="86">
        <v>215567</v>
      </c>
      <c r="D24" s="86">
        <v>218812</v>
      </c>
      <c r="E24" s="86">
        <v>221222</v>
      </c>
      <c r="F24" s="96"/>
    </row>
    <row r="25" spans="1:6" ht="13.5" customHeight="1" x14ac:dyDescent="0.2">
      <c r="A25" s="92" t="s">
        <v>20</v>
      </c>
      <c r="B25" s="86">
        <v>305723</v>
      </c>
      <c r="C25" s="86">
        <v>305061</v>
      </c>
      <c r="D25" s="86">
        <v>298036</v>
      </c>
      <c r="E25" s="86">
        <v>309491</v>
      </c>
      <c r="F25" s="96"/>
    </row>
    <row r="26" spans="1:6" ht="13.5" customHeight="1" x14ac:dyDescent="0.2">
      <c r="A26" s="92" t="s">
        <v>21</v>
      </c>
      <c r="B26" s="86">
        <v>189410</v>
      </c>
      <c r="C26" s="86">
        <v>200794</v>
      </c>
      <c r="D26" s="86">
        <v>190502</v>
      </c>
      <c r="E26" s="86">
        <v>214412</v>
      </c>
      <c r="F26" s="96"/>
    </row>
    <row r="27" spans="1:6" ht="13.5" customHeight="1" x14ac:dyDescent="0.2">
      <c r="A27" s="92" t="s">
        <v>22</v>
      </c>
      <c r="B27" s="86">
        <v>567462</v>
      </c>
      <c r="C27" s="86">
        <v>593628</v>
      </c>
      <c r="D27" s="86">
        <v>562378</v>
      </c>
      <c r="E27" s="86">
        <v>631603</v>
      </c>
      <c r="F27" s="96"/>
    </row>
    <row r="28" spans="1:6" ht="13.5" customHeight="1" x14ac:dyDescent="0.2">
      <c r="A28" s="92" t="s">
        <v>23</v>
      </c>
      <c r="B28" s="86">
        <v>339294</v>
      </c>
      <c r="C28" s="86">
        <v>354446</v>
      </c>
      <c r="D28" s="86">
        <v>332538</v>
      </c>
      <c r="E28" s="86">
        <v>385261</v>
      </c>
      <c r="F28" s="96"/>
    </row>
    <row r="29" spans="1:6" ht="13.5" customHeight="1" x14ac:dyDescent="0.2">
      <c r="A29" s="92" t="s">
        <v>24</v>
      </c>
      <c r="B29" s="86">
        <v>11205</v>
      </c>
      <c r="C29" s="86">
        <v>12859</v>
      </c>
      <c r="D29" s="86">
        <v>16115</v>
      </c>
      <c r="E29" s="86">
        <v>11996</v>
      </c>
      <c r="F29" s="96"/>
    </row>
    <row r="30" spans="1:6" ht="13.5" customHeight="1" x14ac:dyDescent="0.2">
      <c r="A30" s="92" t="s">
        <v>25</v>
      </c>
      <c r="B30" s="86">
        <v>14292</v>
      </c>
      <c r="C30" s="86">
        <v>16746</v>
      </c>
      <c r="D30" s="86">
        <v>15793</v>
      </c>
      <c r="E30" s="86">
        <v>17039</v>
      </c>
      <c r="F30" s="96"/>
    </row>
    <row r="31" spans="1:6" ht="13.5" customHeight="1" x14ac:dyDescent="0.2">
      <c r="A31" s="92" t="s">
        <v>26</v>
      </c>
      <c r="B31" s="86">
        <v>818</v>
      </c>
      <c r="C31" s="86">
        <v>870</v>
      </c>
      <c r="D31" s="86">
        <v>944</v>
      </c>
      <c r="E31" s="86">
        <v>953</v>
      </c>
      <c r="F31" s="96"/>
    </row>
    <row r="32" spans="1:6" ht="13.5" customHeight="1" x14ac:dyDescent="0.2">
      <c r="A32" s="92" t="s">
        <v>27</v>
      </c>
      <c r="B32" s="86">
        <v>35455</v>
      </c>
      <c r="C32" s="86">
        <v>36774</v>
      </c>
      <c r="D32" s="86">
        <v>36740</v>
      </c>
      <c r="E32" s="86">
        <v>39167</v>
      </c>
      <c r="F32" s="96"/>
    </row>
    <row r="33" spans="1:13" ht="13.5" customHeight="1" x14ac:dyDescent="0.2">
      <c r="A33" s="141" t="s">
        <v>34</v>
      </c>
      <c r="B33" s="137">
        <f>SUM(B6:B8)+SUM(B11:B21)</f>
        <v>16198418</v>
      </c>
      <c r="C33" s="137">
        <f>SUM(C6:C8)+SUM(C11:C21)</f>
        <v>16225237</v>
      </c>
      <c r="D33" s="137">
        <f>SUM(D6:D8)+SUM(D11:D21)</f>
        <v>15639230</v>
      </c>
      <c r="E33" s="137">
        <f>SUM(E6:E8)+SUM(E11:E21)</f>
        <v>17606872</v>
      </c>
    </row>
    <row r="34" spans="1:13" ht="13.5" customHeight="1" x14ac:dyDescent="0.2">
      <c r="A34" s="140"/>
      <c r="B34" s="136"/>
      <c r="C34" s="136"/>
      <c r="D34" s="136"/>
      <c r="E34" s="136"/>
    </row>
    <row r="35" spans="1:13" ht="13.5" customHeight="1" x14ac:dyDescent="0.2">
      <c r="A35" s="92" t="s">
        <v>29</v>
      </c>
      <c r="B35" s="93">
        <f>B9+SUM(B22:B25)+B31</f>
        <v>2527452</v>
      </c>
      <c r="C35" s="93">
        <f>C9+SUM(C22:C25)+C31</f>
        <v>2417952</v>
      </c>
      <c r="D35" s="93">
        <f>D9+SUM(D22:D25)+D31</f>
        <v>2334234</v>
      </c>
      <c r="E35" s="93">
        <f>E9+SUM(E22:E25)+E31</f>
        <v>2481761</v>
      </c>
    </row>
    <row r="36" spans="1:13" ht="13.5" customHeight="1" x14ac:dyDescent="0.2">
      <c r="A36" s="92" t="s">
        <v>30</v>
      </c>
      <c r="B36" s="93">
        <f>B10+SUM(B26:B30)+B32</f>
        <v>2328906</v>
      </c>
      <c r="C36" s="93">
        <f>C10+SUM(C26:C30)+C32</f>
        <v>2447255</v>
      </c>
      <c r="D36" s="93">
        <f>D10+SUM(D26:D30)+D32</f>
        <v>2291423</v>
      </c>
      <c r="E36" s="93">
        <f>E10+SUM(E26:E30)+E32</f>
        <v>2589103</v>
      </c>
    </row>
    <row r="37" spans="1:13" ht="13.5" customHeight="1" x14ac:dyDescent="0.2">
      <c r="A37" s="140" t="s">
        <v>33</v>
      </c>
      <c r="B37" s="136">
        <f t="shared" ref="B37:D37" si="0">SUM(B33:B36)</f>
        <v>21054776</v>
      </c>
      <c r="C37" s="136">
        <f t="shared" si="0"/>
        <v>21090444</v>
      </c>
      <c r="D37" s="136">
        <f t="shared" si="0"/>
        <v>20264887</v>
      </c>
      <c r="E37" s="136">
        <f t="shared" ref="E37" si="1">SUM(E33:E36)</f>
        <v>22677736</v>
      </c>
    </row>
    <row r="38" spans="1:13" ht="13.5" customHeight="1" x14ac:dyDescent="0.2">
      <c r="A38" s="140"/>
      <c r="B38" s="136"/>
      <c r="C38" s="136"/>
      <c r="D38" s="136"/>
      <c r="E38" s="136"/>
      <c r="G38" s="88"/>
    </row>
    <row r="39" spans="1:13" ht="12" customHeight="1" x14ac:dyDescent="0.2">
      <c r="A39" s="83"/>
    </row>
    <row r="40" spans="1:13" ht="12" customHeight="1" x14ac:dyDescent="0.2">
      <c r="A40" s="83" t="s">
        <v>31</v>
      </c>
    </row>
    <row r="43" spans="1:13" ht="12" customHeight="1" x14ac:dyDescent="0.2">
      <c r="M43" s="85"/>
    </row>
    <row r="44" spans="1:13" ht="12" customHeight="1" x14ac:dyDescent="0.2">
      <c r="M44" s="85"/>
    </row>
    <row r="45" spans="1:13" ht="12" customHeight="1" x14ac:dyDescent="0.2">
      <c r="M45" s="85"/>
    </row>
    <row r="46" spans="1:13" ht="12" customHeight="1" x14ac:dyDescent="0.2">
      <c r="M46" s="85"/>
    </row>
    <row r="47" spans="1:13" ht="12" customHeight="1" x14ac:dyDescent="0.2">
      <c r="M47" s="85"/>
    </row>
    <row r="48" spans="1:13" ht="12" customHeight="1" x14ac:dyDescent="0.2">
      <c r="M48" s="85"/>
    </row>
    <row r="49" spans="13:13" ht="12" customHeight="1" x14ac:dyDescent="0.2">
      <c r="M49" s="85"/>
    </row>
    <row r="50" spans="13:13" ht="12" customHeight="1" x14ac:dyDescent="0.2">
      <c r="M50" s="85"/>
    </row>
  </sheetData>
  <mergeCells count="12">
    <mergeCell ref="B37:B38"/>
    <mergeCell ref="C37:C38"/>
    <mergeCell ref="E33:E34"/>
    <mergeCell ref="E37:E38"/>
    <mergeCell ref="A1:L1"/>
    <mergeCell ref="A2:L2"/>
    <mergeCell ref="A37:A38"/>
    <mergeCell ref="A33:A34"/>
    <mergeCell ref="D37:D38"/>
    <mergeCell ref="D33:D34"/>
    <mergeCell ref="B33:B34"/>
    <mergeCell ref="C33:C34"/>
  </mergeCells>
  <pageMargins left="0.55118110236220474" right="0.35433070866141736" top="0.78740157480314965" bottom="0.39370078740157483" header="0.51181102362204722" footer="0.31496062992125984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Normal="100" workbookViewId="0">
      <selection activeCell="H9" sqref="H9"/>
    </sheetView>
  </sheetViews>
  <sheetFormatPr defaultRowHeight="12.6" customHeight="1" x14ac:dyDescent="0.2"/>
  <cols>
    <col min="1" max="1" width="18.7109375" style="9" customWidth="1"/>
    <col min="2" max="2" width="10.42578125" style="9" customWidth="1"/>
    <col min="3" max="3" width="10.140625" style="9" customWidth="1"/>
    <col min="4" max="4" width="10.28515625" style="9" customWidth="1"/>
    <col min="5" max="5" width="1.28515625" style="9" customWidth="1"/>
    <col min="6" max="7" width="10.7109375" style="9" customWidth="1"/>
    <col min="8" max="8" width="11.85546875" style="9" customWidth="1"/>
    <col min="9" max="9" width="1.28515625" style="9" customWidth="1"/>
    <col min="10" max="10" width="10.42578125" style="9" customWidth="1"/>
    <col min="11" max="11" width="10.5703125" style="9" customWidth="1"/>
    <col min="12" max="12" width="11" style="9" customWidth="1"/>
    <col min="13" max="13" width="1.28515625" style="9" customWidth="1"/>
    <col min="14" max="14" width="9.7109375" style="9" customWidth="1"/>
    <col min="15" max="15" width="10.7109375" style="9" customWidth="1"/>
    <col min="16" max="16" width="12.42578125" style="9" customWidth="1"/>
    <col min="17" max="17" width="0.85546875" style="9" customWidth="1"/>
    <col min="18" max="18" width="15.5703125" style="9" customWidth="1"/>
    <col min="19" max="19" width="9.140625" style="37"/>
    <col min="20" max="22" width="9.28515625" style="37" bestFit="1" customWidth="1"/>
    <col min="23" max="23" width="9.140625" style="37"/>
    <col min="24" max="25" width="9.28515625" style="37" bestFit="1" customWidth="1"/>
    <col min="26" max="26" width="9.5703125" style="37" bestFit="1" customWidth="1"/>
    <col min="27" max="27" width="9.140625" style="37"/>
    <col min="28" max="29" width="9.5703125" style="37" bestFit="1" customWidth="1"/>
    <col min="30" max="30" width="9.28515625" style="37" bestFit="1" customWidth="1"/>
    <col min="31" max="31" width="9.140625" style="37"/>
    <col min="32" max="34" width="9.28515625" style="37" bestFit="1" customWidth="1"/>
    <col min="35" max="35" width="9.140625" style="37"/>
    <col min="36" max="16384" width="9.140625" style="9"/>
  </cols>
  <sheetData>
    <row r="1" spans="1:34" ht="12.75" x14ac:dyDescent="0.2">
      <c r="A1" s="152" t="s">
        <v>75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34" ht="12.75" x14ac:dyDescent="0.2">
      <c r="A2" s="154" t="s">
        <v>76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34" ht="12.6" customHeight="1" x14ac:dyDescent="0.2">
      <c r="P3" s="167" t="s">
        <v>55</v>
      </c>
      <c r="Q3" s="167"/>
    </row>
    <row r="4" spans="1:34" ht="12.6" customHeight="1" x14ac:dyDescent="0.2">
      <c r="A4" s="159" t="s">
        <v>0</v>
      </c>
      <c r="B4" s="159" t="s">
        <v>35</v>
      </c>
      <c r="C4" s="160"/>
      <c r="D4" s="160"/>
      <c r="E4" s="19"/>
      <c r="F4" s="159" t="s">
        <v>36</v>
      </c>
      <c r="G4" s="160"/>
      <c r="H4" s="160"/>
      <c r="I4" s="19"/>
      <c r="J4" s="159" t="s">
        <v>37</v>
      </c>
      <c r="K4" s="160"/>
      <c r="L4" s="160"/>
      <c r="M4" s="19"/>
      <c r="N4" s="159" t="s">
        <v>38</v>
      </c>
      <c r="O4" s="159"/>
      <c r="P4" s="159"/>
      <c r="Q4" s="20"/>
    </row>
    <row r="5" spans="1:34" ht="12.6" customHeight="1" x14ac:dyDescent="0.2">
      <c r="A5" s="159"/>
      <c r="B5" s="160"/>
      <c r="C5" s="160"/>
      <c r="D5" s="160"/>
      <c r="E5" s="19"/>
      <c r="F5" s="160"/>
      <c r="G5" s="160"/>
      <c r="H5" s="160"/>
      <c r="I5" s="19"/>
      <c r="J5" s="160"/>
      <c r="K5" s="160"/>
      <c r="L5" s="160"/>
      <c r="M5" s="19"/>
      <c r="N5" s="159"/>
      <c r="O5" s="159"/>
      <c r="P5" s="159"/>
      <c r="Q5" s="20"/>
    </row>
    <row r="6" spans="1:34" ht="12.6" customHeight="1" x14ac:dyDescent="0.2">
      <c r="A6" s="159"/>
      <c r="B6" s="161" t="s">
        <v>43</v>
      </c>
      <c r="C6" s="161" t="s">
        <v>44</v>
      </c>
      <c r="D6" s="161" t="s">
        <v>41</v>
      </c>
      <c r="E6" s="20"/>
      <c r="F6" s="161" t="s">
        <v>43</v>
      </c>
      <c r="G6" s="161" t="s">
        <v>44</v>
      </c>
      <c r="H6" s="161" t="s">
        <v>41</v>
      </c>
      <c r="I6" s="20"/>
      <c r="J6" s="161" t="s">
        <v>43</v>
      </c>
      <c r="K6" s="161" t="s">
        <v>44</v>
      </c>
      <c r="L6" s="161" t="s">
        <v>41</v>
      </c>
      <c r="M6" s="20"/>
      <c r="N6" s="161" t="s">
        <v>45</v>
      </c>
      <c r="O6" s="161" t="s">
        <v>46</v>
      </c>
      <c r="P6" s="161" t="s">
        <v>41</v>
      </c>
      <c r="Q6" s="20"/>
    </row>
    <row r="7" spans="1:34" ht="12.6" customHeight="1" x14ac:dyDescent="0.2">
      <c r="A7" s="159"/>
      <c r="B7" s="159"/>
      <c r="C7" s="159"/>
      <c r="D7" s="159"/>
      <c r="E7" s="20"/>
      <c r="F7" s="159"/>
      <c r="G7" s="159"/>
      <c r="H7" s="159"/>
      <c r="I7" s="20"/>
      <c r="J7" s="159"/>
      <c r="K7" s="159"/>
      <c r="L7" s="159"/>
      <c r="M7" s="20"/>
      <c r="N7" s="159"/>
      <c r="O7" s="159"/>
      <c r="P7" s="159"/>
      <c r="Q7" s="20"/>
    </row>
    <row r="8" spans="1:34" ht="12.6" customHeight="1" x14ac:dyDescent="0.2">
      <c r="A8" s="159"/>
      <c r="B8" s="159"/>
      <c r="C8" s="159"/>
      <c r="D8" s="159"/>
      <c r="E8" s="20"/>
      <c r="F8" s="159"/>
      <c r="G8" s="159"/>
      <c r="H8" s="159"/>
      <c r="I8" s="20"/>
      <c r="J8" s="159"/>
      <c r="K8" s="159"/>
      <c r="L8" s="159"/>
      <c r="M8" s="20"/>
      <c r="N8" s="159"/>
      <c r="O8" s="159"/>
      <c r="P8" s="159"/>
      <c r="Q8" s="20"/>
    </row>
    <row r="9" spans="1:34" ht="13.5" customHeight="1" x14ac:dyDescent="0.3">
      <c r="A9" s="11" t="s">
        <v>1</v>
      </c>
      <c r="B9" s="27">
        <v>7956154</v>
      </c>
      <c r="C9" s="27">
        <v>15373479</v>
      </c>
      <c r="D9" s="27">
        <f>C9+B9</f>
        <v>23329633</v>
      </c>
      <c r="E9" s="27"/>
      <c r="F9" s="27">
        <v>92843514.200000003</v>
      </c>
      <c r="G9" s="27">
        <v>87602068.200000003</v>
      </c>
      <c r="H9" s="27">
        <f>G9+F9</f>
        <v>180445582.40000001</v>
      </c>
      <c r="I9" s="27"/>
      <c r="J9" s="53">
        <f>F9+B9</f>
        <v>100799668.2</v>
      </c>
      <c r="K9" s="52">
        <f>G9+C9</f>
        <v>102975547.2</v>
      </c>
      <c r="L9" s="53">
        <f>K9+J9</f>
        <v>203775215.40000001</v>
      </c>
      <c r="M9" s="13"/>
      <c r="N9" s="15">
        <v>0</v>
      </c>
      <c r="O9" s="15">
        <v>0</v>
      </c>
      <c r="P9" s="15">
        <v>0</v>
      </c>
      <c r="Q9" s="15"/>
      <c r="R9" s="56"/>
      <c r="S9" s="57"/>
      <c r="T9" s="57"/>
      <c r="U9" s="58"/>
      <c r="AB9" s="51"/>
      <c r="AC9" s="51"/>
      <c r="AD9" s="50"/>
    </row>
    <row r="10" spans="1:34" ht="13.5" customHeight="1" x14ac:dyDescent="0.3">
      <c r="A10" s="11" t="s">
        <v>2</v>
      </c>
      <c r="B10" s="27">
        <v>997070</v>
      </c>
      <c r="C10" s="27">
        <v>1876875</v>
      </c>
      <c r="D10" s="27">
        <f t="shared" ref="D10:D35" si="0">C10+B10</f>
        <v>2873945</v>
      </c>
      <c r="E10" s="27"/>
      <c r="F10" s="27">
        <v>15344612</v>
      </c>
      <c r="G10" s="27">
        <v>12266482</v>
      </c>
      <c r="H10" s="27">
        <f t="shared" ref="H10:H35" si="1">G10+F10</f>
        <v>27611094</v>
      </c>
      <c r="I10" s="27"/>
      <c r="J10" s="53">
        <f t="shared" ref="J10:J35" si="2">F10+B10</f>
        <v>16341682</v>
      </c>
      <c r="K10" s="52">
        <f t="shared" ref="K10:K35" si="3">G10+C10</f>
        <v>14143357</v>
      </c>
      <c r="L10" s="53">
        <f t="shared" ref="L10:L35" si="4">K10+J10</f>
        <v>30485039</v>
      </c>
      <c r="M10" s="13"/>
      <c r="N10" s="15">
        <v>1298957</v>
      </c>
      <c r="O10" s="26">
        <v>3796347</v>
      </c>
      <c r="P10" s="15">
        <f>O10+N10</f>
        <v>5095304</v>
      </c>
      <c r="Q10" s="15"/>
      <c r="R10" s="56"/>
      <c r="S10" s="59"/>
      <c r="T10" s="59"/>
      <c r="U10" s="60"/>
      <c r="AB10" s="51"/>
      <c r="AC10" s="51"/>
      <c r="AD10" s="50"/>
      <c r="AF10" s="51"/>
      <c r="AG10" s="51"/>
      <c r="AH10" s="51"/>
    </row>
    <row r="11" spans="1:34" ht="13.5" customHeight="1" x14ac:dyDescent="0.3">
      <c r="A11" s="11" t="s">
        <v>3</v>
      </c>
      <c r="B11" s="27">
        <v>3886250</v>
      </c>
      <c r="C11" s="27">
        <v>2610728</v>
      </c>
      <c r="D11" s="27">
        <f t="shared" si="0"/>
        <v>6496978</v>
      </c>
      <c r="E11" s="27"/>
      <c r="F11" s="27">
        <v>159594</v>
      </c>
      <c r="G11" s="27">
        <v>341341</v>
      </c>
      <c r="H11" s="27">
        <f t="shared" si="1"/>
        <v>500935</v>
      </c>
      <c r="I11" s="27"/>
      <c r="J11" s="53">
        <f t="shared" si="2"/>
        <v>4045844</v>
      </c>
      <c r="K11" s="52">
        <f t="shared" si="3"/>
        <v>2952069</v>
      </c>
      <c r="L11" s="53">
        <f t="shared" si="4"/>
        <v>6997913</v>
      </c>
      <c r="M11" s="13"/>
      <c r="N11" s="15">
        <v>19501</v>
      </c>
      <c r="O11" s="15">
        <v>20508</v>
      </c>
      <c r="P11" s="15">
        <f t="shared" ref="P11:P13" si="5">O11+N11</f>
        <v>40009</v>
      </c>
      <c r="Q11" s="15"/>
      <c r="R11" s="56"/>
      <c r="S11" s="59"/>
      <c r="T11" s="59"/>
      <c r="U11" s="60"/>
      <c r="AB11" s="51"/>
      <c r="AC11" s="51"/>
      <c r="AD11" s="50"/>
      <c r="AF11" s="51"/>
      <c r="AG11" s="51"/>
      <c r="AH11" s="51"/>
    </row>
    <row r="12" spans="1:34" ht="13.5" customHeight="1" x14ac:dyDescent="0.3">
      <c r="A12" s="11" t="s">
        <v>4</v>
      </c>
      <c r="B12" s="27">
        <v>5209439.3</v>
      </c>
      <c r="C12" s="27">
        <v>2500658</v>
      </c>
      <c r="D12" s="27">
        <f t="shared" si="0"/>
        <v>7710097.2999999998</v>
      </c>
      <c r="E12" s="27"/>
      <c r="F12" s="27">
        <v>110075</v>
      </c>
      <c r="G12" s="27">
        <v>522109</v>
      </c>
      <c r="H12" s="27">
        <f t="shared" si="1"/>
        <v>632184</v>
      </c>
      <c r="I12" s="27"/>
      <c r="J12" s="53">
        <f t="shared" si="2"/>
        <v>5319514.3</v>
      </c>
      <c r="K12" s="52">
        <f t="shared" si="3"/>
        <v>3022767</v>
      </c>
      <c r="L12" s="53">
        <f t="shared" si="4"/>
        <v>8342281.2999999998</v>
      </c>
      <c r="M12" s="13"/>
      <c r="N12" s="26">
        <v>22211</v>
      </c>
      <c r="O12" s="26">
        <v>1412</v>
      </c>
      <c r="P12" s="15">
        <f t="shared" si="5"/>
        <v>23623</v>
      </c>
      <c r="Q12" s="15"/>
      <c r="R12" s="56"/>
      <c r="S12" s="59"/>
      <c r="T12" s="59"/>
      <c r="U12" s="60"/>
      <c r="AB12" s="51"/>
      <c r="AC12" s="51"/>
      <c r="AD12" s="50"/>
      <c r="AF12" s="51"/>
      <c r="AG12" s="51"/>
      <c r="AH12" s="51"/>
    </row>
    <row r="13" spans="1:34" ht="13.5" customHeight="1" x14ac:dyDescent="0.3">
      <c r="A13" s="11" t="s">
        <v>5</v>
      </c>
      <c r="B13" s="27">
        <v>133356</v>
      </c>
      <c r="C13" s="27">
        <v>5428</v>
      </c>
      <c r="D13" s="27">
        <f t="shared" si="0"/>
        <v>138784</v>
      </c>
      <c r="E13" s="27"/>
      <c r="F13" s="27">
        <v>3647</v>
      </c>
      <c r="G13" s="27">
        <v>0</v>
      </c>
      <c r="H13" s="27">
        <f t="shared" si="1"/>
        <v>3647</v>
      </c>
      <c r="I13" s="27"/>
      <c r="J13" s="53">
        <f t="shared" si="2"/>
        <v>137003</v>
      </c>
      <c r="K13" s="52">
        <f t="shared" si="3"/>
        <v>5428</v>
      </c>
      <c r="L13" s="53">
        <f t="shared" si="4"/>
        <v>142431</v>
      </c>
      <c r="M13" s="13"/>
      <c r="N13" s="15">
        <v>0</v>
      </c>
      <c r="O13" s="15">
        <v>0</v>
      </c>
      <c r="P13" s="15">
        <f t="shared" si="5"/>
        <v>0</v>
      </c>
      <c r="Q13" s="15"/>
      <c r="R13" s="56"/>
      <c r="S13" s="59"/>
      <c r="T13" s="57"/>
      <c r="U13" s="60"/>
      <c r="AB13" s="51"/>
      <c r="AC13" s="51"/>
      <c r="AD13" s="50"/>
    </row>
    <row r="14" spans="1:34" ht="13.5" customHeight="1" x14ac:dyDescent="0.3">
      <c r="A14" s="98" t="s">
        <v>6</v>
      </c>
      <c r="B14" s="27">
        <v>671400</v>
      </c>
      <c r="C14" s="27">
        <v>344535</v>
      </c>
      <c r="D14" s="27">
        <f>C14+B14</f>
        <v>1015935</v>
      </c>
      <c r="E14" s="27"/>
      <c r="F14" s="27">
        <v>140970</v>
      </c>
      <c r="G14" s="27">
        <v>211218</v>
      </c>
      <c r="H14" s="27">
        <f>G14+F14</f>
        <v>352188</v>
      </c>
      <c r="I14" s="27"/>
      <c r="J14" s="53">
        <f>F14+B14</f>
        <v>812370</v>
      </c>
      <c r="K14" s="52">
        <f>G14+C14</f>
        <v>555753</v>
      </c>
      <c r="L14" s="53">
        <f>K14+J14</f>
        <v>1368123</v>
      </c>
      <c r="M14" s="13"/>
      <c r="N14" s="27">
        <v>0</v>
      </c>
      <c r="O14" s="27">
        <v>0</v>
      </c>
      <c r="P14" s="15">
        <v>0</v>
      </c>
      <c r="Q14" s="15"/>
      <c r="R14" s="56"/>
      <c r="S14" s="59"/>
      <c r="T14" s="57"/>
      <c r="U14" s="60"/>
      <c r="AB14" s="51"/>
      <c r="AC14" s="51"/>
      <c r="AD14" s="50"/>
    </row>
    <row r="15" spans="1:34" ht="13.5" customHeight="1" x14ac:dyDescent="0.3">
      <c r="A15" s="11" t="s">
        <v>7</v>
      </c>
      <c r="B15" s="27">
        <v>127104</v>
      </c>
      <c r="C15" s="27">
        <v>42519</v>
      </c>
      <c r="D15" s="27">
        <f t="shared" si="0"/>
        <v>169623</v>
      </c>
      <c r="E15" s="27"/>
      <c r="F15" s="27">
        <v>0</v>
      </c>
      <c r="G15" s="27">
        <v>0</v>
      </c>
      <c r="H15" s="27">
        <f t="shared" si="1"/>
        <v>0</v>
      </c>
      <c r="I15" s="27"/>
      <c r="J15" s="53">
        <f t="shared" si="2"/>
        <v>127104</v>
      </c>
      <c r="K15" s="52">
        <f t="shared" si="3"/>
        <v>42519</v>
      </c>
      <c r="L15" s="53">
        <f t="shared" si="4"/>
        <v>169623</v>
      </c>
      <c r="M15" s="35"/>
      <c r="N15" s="15">
        <v>0</v>
      </c>
      <c r="O15" s="15">
        <v>0</v>
      </c>
      <c r="P15" s="15">
        <f>O15+N15</f>
        <v>0</v>
      </c>
      <c r="Q15" s="15"/>
      <c r="R15" s="56"/>
      <c r="S15" s="59"/>
      <c r="T15" s="57"/>
      <c r="U15" s="60"/>
      <c r="AB15" s="51"/>
      <c r="AC15" s="51"/>
      <c r="AD15" s="50"/>
    </row>
    <row r="16" spans="1:34" ht="13.5" customHeight="1" x14ac:dyDescent="0.3">
      <c r="A16" s="11" t="s">
        <v>8</v>
      </c>
      <c r="B16" s="27">
        <v>2046</v>
      </c>
      <c r="C16" s="27">
        <v>2380</v>
      </c>
      <c r="D16" s="27">
        <f t="shared" si="0"/>
        <v>4426</v>
      </c>
      <c r="E16" s="27"/>
      <c r="F16" s="27">
        <v>21491</v>
      </c>
      <c r="G16" s="27">
        <v>24290</v>
      </c>
      <c r="H16" s="27">
        <f t="shared" si="1"/>
        <v>45781</v>
      </c>
      <c r="I16" s="27"/>
      <c r="J16" s="53">
        <f t="shared" si="2"/>
        <v>23537</v>
      </c>
      <c r="K16" s="52">
        <f t="shared" si="3"/>
        <v>26670</v>
      </c>
      <c r="L16" s="53">
        <f t="shared" si="4"/>
        <v>50207</v>
      </c>
      <c r="M16" s="35"/>
      <c r="N16" s="27">
        <v>0</v>
      </c>
      <c r="O16" s="15">
        <v>0</v>
      </c>
      <c r="P16" s="15">
        <f t="shared" ref="P16:P34" si="6">O16+N16</f>
        <v>0</v>
      </c>
      <c r="Q16" s="15"/>
      <c r="R16" s="56"/>
      <c r="S16" s="59"/>
      <c r="T16" s="59"/>
      <c r="U16" s="60"/>
      <c r="AB16" s="51"/>
      <c r="AC16" s="51"/>
      <c r="AD16" s="50"/>
    </row>
    <row r="17" spans="1:34" ht="13.5" customHeight="1" x14ac:dyDescent="0.3">
      <c r="A17" s="11" t="s">
        <v>9</v>
      </c>
      <c r="B17" s="27">
        <v>24684</v>
      </c>
      <c r="C17" s="27">
        <v>9223</v>
      </c>
      <c r="D17" s="27">
        <f t="shared" si="0"/>
        <v>33907</v>
      </c>
      <c r="E17" s="27"/>
      <c r="F17" s="27">
        <v>0</v>
      </c>
      <c r="G17" s="27">
        <v>0</v>
      </c>
      <c r="H17" s="27">
        <f t="shared" si="1"/>
        <v>0</v>
      </c>
      <c r="I17" s="27"/>
      <c r="J17" s="53">
        <f t="shared" si="2"/>
        <v>24684</v>
      </c>
      <c r="K17" s="52">
        <f t="shared" si="3"/>
        <v>9223</v>
      </c>
      <c r="L17" s="53">
        <f t="shared" si="4"/>
        <v>33907</v>
      </c>
      <c r="M17" s="35"/>
      <c r="N17" s="15">
        <v>0</v>
      </c>
      <c r="O17" s="15">
        <v>0</v>
      </c>
      <c r="P17" s="15">
        <f t="shared" si="6"/>
        <v>0</v>
      </c>
      <c r="Q17" s="15"/>
      <c r="R17" s="56"/>
      <c r="S17" s="57"/>
      <c r="T17" s="57"/>
      <c r="U17" s="60"/>
      <c r="AB17" s="51"/>
      <c r="AC17" s="51"/>
      <c r="AD17" s="50"/>
    </row>
    <row r="18" spans="1:34" ht="13.5" customHeight="1" x14ac:dyDescent="0.3">
      <c r="A18" s="11" t="s">
        <v>10</v>
      </c>
      <c r="B18" s="27">
        <v>17161</v>
      </c>
      <c r="C18" s="27">
        <v>42456</v>
      </c>
      <c r="D18" s="27">
        <f t="shared" si="0"/>
        <v>59617</v>
      </c>
      <c r="E18" s="27"/>
      <c r="F18" s="27">
        <v>0</v>
      </c>
      <c r="G18" s="27">
        <v>0</v>
      </c>
      <c r="H18" s="27">
        <f t="shared" si="1"/>
        <v>0</v>
      </c>
      <c r="I18" s="27"/>
      <c r="J18" s="53">
        <f t="shared" si="2"/>
        <v>17161</v>
      </c>
      <c r="K18" s="52">
        <f t="shared" si="3"/>
        <v>42456</v>
      </c>
      <c r="L18" s="53">
        <f t="shared" si="4"/>
        <v>59617</v>
      </c>
      <c r="M18" s="35"/>
      <c r="N18" s="15">
        <v>0</v>
      </c>
      <c r="O18" s="15">
        <v>0</v>
      </c>
      <c r="P18" s="15">
        <f t="shared" si="6"/>
        <v>0</v>
      </c>
      <c r="Q18" s="15"/>
      <c r="R18" s="56"/>
      <c r="S18" s="57"/>
      <c r="T18" s="57"/>
      <c r="U18" s="60"/>
      <c r="AB18" s="51"/>
      <c r="AC18" s="51"/>
      <c r="AD18" s="50"/>
    </row>
    <row r="19" spans="1:34" ht="13.5" customHeight="1" x14ac:dyDescent="0.3">
      <c r="A19" s="17" t="s">
        <v>11</v>
      </c>
      <c r="B19" s="27">
        <v>0</v>
      </c>
      <c r="C19" s="27">
        <v>0</v>
      </c>
      <c r="D19" s="27">
        <f t="shared" si="0"/>
        <v>0</v>
      </c>
      <c r="E19" s="27"/>
      <c r="F19" s="27">
        <v>0</v>
      </c>
      <c r="G19" s="27">
        <v>0</v>
      </c>
      <c r="H19" s="27">
        <f t="shared" si="1"/>
        <v>0</v>
      </c>
      <c r="I19" s="27"/>
      <c r="J19" s="53">
        <f t="shared" si="2"/>
        <v>0</v>
      </c>
      <c r="K19" s="52">
        <f t="shared" si="3"/>
        <v>0</v>
      </c>
      <c r="L19" s="53">
        <f t="shared" si="4"/>
        <v>0</v>
      </c>
      <c r="M19" s="35"/>
      <c r="N19" s="15">
        <v>0</v>
      </c>
      <c r="O19" s="15">
        <v>0</v>
      </c>
      <c r="P19" s="15">
        <f t="shared" si="6"/>
        <v>0</v>
      </c>
      <c r="Q19" s="15"/>
      <c r="R19" s="56"/>
      <c r="S19" s="59"/>
      <c r="T19" s="59"/>
      <c r="U19" s="60"/>
    </row>
    <row r="20" spans="1:34" ht="13.5" customHeight="1" x14ac:dyDescent="0.3">
      <c r="A20" s="11" t="s">
        <v>12</v>
      </c>
      <c r="B20" s="27">
        <v>1277494</v>
      </c>
      <c r="C20" s="27">
        <v>1807705</v>
      </c>
      <c r="D20" s="27">
        <f t="shared" si="0"/>
        <v>3085199</v>
      </c>
      <c r="E20" s="27"/>
      <c r="F20" s="27">
        <v>2610419</v>
      </c>
      <c r="G20" s="27">
        <v>2181664</v>
      </c>
      <c r="H20" s="27">
        <f t="shared" si="1"/>
        <v>4792083</v>
      </c>
      <c r="I20" s="27"/>
      <c r="J20" s="53">
        <f t="shared" si="2"/>
        <v>3887913</v>
      </c>
      <c r="K20" s="52">
        <f t="shared" si="3"/>
        <v>3989369</v>
      </c>
      <c r="L20" s="53">
        <f t="shared" si="4"/>
        <v>7877282</v>
      </c>
      <c r="M20" s="35"/>
      <c r="N20" s="15">
        <v>0</v>
      </c>
      <c r="O20" s="15">
        <v>0</v>
      </c>
      <c r="P20" s="15">
        <f t="shared" si="6"/>
        <v>0</v>
      </c>
      <c r="Q20" s="15"/>
      <c r="R20" s="56"/>
      <c r="S20" s="57"/>
      <c r="T20" s="57"/>
      <c r="U20" s="60"/>
      <c r="AB20" s="51"/>
    </row>
    <row r="21" spans="1:34" ht="13.5" customHeight="1" x14ac:dyDescent="0.3">
      <c r="A21" s="17" t="s">
        <v>13</v>
      </c>
      <c r="B21" s="27">
        <v>4683</v>
      </c>
      <c r="C21" s="27">
        <v>0</v>
      </c>
      <c r="D21" s="27">
        <f t="shared" si="0"/>
        <v>4683</v>
      </c>
      <c r="E21" s="27"/>
      <c r="F21" s="27">
        <v>840</v>
      </c>
      <c r="G21" s="27">
        <v>200</v>
      </c>
      <c r="H21" s="27">
        <f t="shared" si="1"/>
        <v>1040</v>
      </c>
      <c r="I21" s="27"/>
      <c r="J21" s="53">
        <f t="shared" si="2"/>
        <v>5523</v>
      </c>
      <c r="K21" s="52">
        <f t="shared" si="3"/>
        <v>200</v>
      </c>
      <c r="L21" s="53">
        <f t="shared" si="4"/>
        <v>5723</v>
      </c>
      <c r="M21" s="35"/>
      <c r="N21" s="15">
        <v>0</v>
      </c>
      <c r="O21" s="15">
        <v>0</v>
      </c>
      <c r="P21" s="15">
        <f t="shared" si="6"/>
        <v>0</v>
      </c>
      <c r="Q21" s="15"/>
      <c r="R21" s="56"/>
      <c r="S21" s="57"/>
      <c r="T21" s="57"/>
      <c r="U21" s="60"/>
    </row>
    <row r="22" spans="1:34" ht="13.5" customHeight="1" x14ac:dyDescent="0.3">
      <c r="A22" s="11" t="s">
        <v>14</v>
      </c>
      <c r="B22" s="27">
        <v>0</v>
      </c>
      <c r="C22" s="27">
        <v>0</v>
      </c>
      <c r="D22" s="27">
        <f t="shared" si="0"/>
        <v>0</v>
      </c>
      <c r="E22" s="27"/>
      <c r="F22" s="27">
        <v>0</v>
      </c>
      <c r="G22" s="27">
        <v>0</v>
      </c>
      <c r="H22" s="27">
        <f t="shared" si="1"/>
        <v>0</v>
      </c>
      <c r="I22" s="27"/>
      <c r="J22" s="53">
        <f t="shared" si="2"/>
        <v>0</v>
      </c>
      <c r="K22" s="52">
        <f t="shared" si="3"/>
        <v>0</v>
      </c>
      <c r="L22" s="53">
        <f t="shared" si="4"/>
        <v>0</v>
      </c>
      <c r="M22" s="35"/>
      <c r="N22" s="15">
        <v>0</v>
      </c>
      <c r="O22" s="15">
        <v>0</v>
      </c>
      <c r="P22" s="15">
        <f t="shared" si="6"/>
        <v>0</v>
      </c>
      <c r="Q22" s="15"/>
      <c r="R22" s="56"/>
      <c r="S22" s="57"/>
      <c r="T22" s="57"/>
      <c r="U22" s="60"/>
      <c r="AB22" s="51"/>
    </row>
    <row r="23" spans="1:34" ht="13.5" customHeight="1" x14ac:dyDescent="0.3">
      <c r="A23" s="11" t="s">
        <v>15</v>
      </c>
      <c r="B23" s="27">
        <v>0</v>
      </c>
      <c r="C23" s="27">
        <v>0</v>
      </c>
      <c r="D23" s="27">
        <f t="shared" si="0"/>
        <v>0</v>
      </c>
      <c r="E23" s="27"/>
      <c r="F23" s="27">
        <v>0</v>
      </c>
      <c r="G23" s="27">
        <v>0</v>
      </c>
      <c r="H23" s="27">
        <f t="shared" si="1"/>
        <v>0</v>
      </c>
      <c r="I23" s="27"/>
      <c r="J23" s="53">
        <f t="shared" si="2"/>
        <v>0</v>
      </c>
      <c r="K23" s="52">
        <f t="shared" si="3"/>
        <v>0</v>
      </c>
      <c r="L23" s="53">
        <f t="shared" si="4"/>
        <v>0</v>
      </c>
      <c r="M23" s="35"/>
      <c r="N23" s="15">
        <v>0</v>
      </c>
      <c r="O23" s="15">
        <v>0</v>
      </c>
      <c r="P23" s="15">
        <f t="shared" si="6"/>
        <v>0</v>
      </c>
      <c r="Q23" s="15"/>
      <c r="R23" s="56"/>
      <c r="S23" s="59"/>
      <c r="T23" s="59"/>
      <c r="U23" s="60"/>
      <c r="AB23" s="51"/>
      <c r="AC23" s="51"/>
      <c r="AD23" s="50"/>
      <c r="AF23" s="51"/>
      <c r="AH23" s="51"/>
    </row>
    <row r="24" spans="1:34" ht="13.5" customHeight="1" x14ac:dyDescent="0.3">
      <c r="A24" s="77" t="s">
        <v>16</v>
      </c>
      <c r="B24" s="27">
        <v>758</v>
      </c>
      <c r="C24" s="27">
        <v>0</v>
      </c>
      <c r="D24" s="27">
        <f t="shared" si="0"/>
        <v>758</v>
      </c>
      <c r="E24" s="27"/>
      <c r="F24" s="27">
        <v>0</v>
      </c>
      <c r="G24" s="27">
        <v>60</v>
      </c>
      <c r="H24" s="27">
        <f t="shared" si="1"/>
        <v>60</v>
      </c>
      <c r="I24" s="27"/>
      <c r="J24" s="53">
        <f t="shared" si="2"/>
        <v>758</v>
      </c>
      <c r="K24" s="52">
        <f t="shared" si="3"/>
        <v>60</v>
      </c>
      <c r="L24" s="53">
        <f t="shared" si="4"/>
        <v>818</v>
      </c>
      <c r="M24" s="35"/>
      <c r="N24" s="15">
        <v>0</v>
      </c>
      <c r="O24" s="15">
        <v>0</v>
      </c>
      <c r="P24" s="15">
        <f t="shared" si="6"/>
        <v>0</v>
      </c>
      <c r="Q24" s="15"/>
      <c r="R24" s="56"/>
      <c r="S24" s="57"/>
      <c r="T24" s="57"/>
      <c r="U24" s="60"/>
      <c r="AB24" s="51"/>
    </row>
    <row r="25" spans="1:34" ht="13.5" customHeight="1" x14ac:dyDescent="0.3">
      <c r="A25" s="11" t="s">
        <v>17</v>
      </c>
      <c r="B25" s="27">
        <v>579541</v>
      </c>
      <c r="C25" s="27">
        <v>312323</v>
      </c>
      <c r="D25" s="27">
        <f t="shared" si="0"/>
        <v>891864</v>
      </c>
      <c r="E25" s="27"/>
      <c r="F25" s="27">
        <v>857822</v>
      </c>
      <c r="G25" s="27">
        <v>662008</v>
      </c>
      <c r="H25" s="27">
        <f t="shared" si="1"/>
        <v>1519830</v>
      </c>
      <c r="I25" s="27"/>
      <c r="J25" s="53">
        <f t="shared" si="2"/>
        <v>1437363</v>
      </c>
      <c r="K25" s="52">
        <f t="shared" si="3"/>
        <v>974331</v>
      </c>
      <c r="L25" s="53">
        <f t="shared" si="4"/>
        <v>2411694</v>
      </c>
      <c r="M25" s="35"/>
      <c r="N25" s="15">
        <v>145461</v>
      </c>
      <c r="O25" s="15">
        <v>507094</v>
      </c>
      <c r="P25" s="15">
        <f t="shared" si="6"/>
        <v>652555</v>
      </c>
      <c r="Q25" s="15"/>
      <c r="R25" s="56"/>
      <c r="S25" s="59"/>
      <c r="T25" s="57"/>
      <c r="U25" s="60"/>
      <c r="AB25" s="51"/>
      <c r="AC25" s="51"/>
      <c r="AD25" s="50"/>
      <c r="AF25" s="51"/>
      <c r="AH25" s="51"/>
    </row>
    <row r="26" spans="1:34" ht="13.5" customHeight="1" x14ac:dyDescent="0.3">
      <c r="A26" s="11" t="s">
        <v>18</v>
      </c>
      <c r="B26" s="27">
        <v>39971</v>
      </c>
      <c r="C26" s="27">
        <v>9344</v>
      </c>
      <c r="D26" s="27">
        <f t="shared" si="0"/>
        <v>49315</v>
      </c>
      <c r="E26" s="27"/>
      <c r="F26" s="27">
        <v>0</v>
      </c>
      <c r="G26" s="27">
        <v>0</v>
      </c>
      <c r="H26" s="27">
        <f t="shared" si="1"/>
        <v>0</v>
      </c>
      <c r="I26" s="27"/>
      <c r="J26" s="53">
        <f t="shared" si="2"/>
        <v>39971</v>
      </c>
      <c r="K26" s="52">
        <f t="shared" si="3"/>
        <v>9344</v>
      </c>
      <c r="L26" s="53">
        <f t="shared" si="4"/>
        <v>49315</v>
      </c>
      <c r="M26" s="35"/>
      <c r="N26" s="15">
        <v>0</v>
      </c>
      <c r="O26" s="15">
        <v>0</v>
      </c>
      <c r="P26" s="15">
        <f t="shared" si="6"/>
        <v>0</v>
      </c>
      <c r="Q26" s="15"/>
      <c r="R26" s="56"/>
      <c r="S26" s="59"/>
      <c r="T26" s="57"/>
      <c r="U26" s="60"/>
      <c r="AB26" s="51"/>
      <c r="AC26" s="51"/>
      <c r="AD26" s="50"/>
    </row>
    <row r="27" spans="1:34" ht="13.5" customHeight="1" x14ac:dyDescent="0.3">
      <c r="A27" s="11" t="s">
        <v>19</v>
      </c>
      <c r="B27" s="27">
        <v>166479</v>
      </c>
      <c r="C27" s="27">
        <v>532834</v>
      </c>
      <c r="D27" s="27">
        <f t="shared" si="0"/>
        <v>699313</v>
      </c>
      <c r="E27" s="27"/>
      <c r="F27" s="27">
        <v>0</v>
      </c>
      <c r="G27" s="27">
        <v>0</v>
      </c>
      <c r="H27" s="27">
        <f t="shared" si="1"/>
        <v>0</v>
      </c>
      <c r="I27" s="27"/>
      <c r="J27" s="53">
        <f t="shared" si="2"/>
        <v>166479</v>
      </c>
      <c r="K27" s="52">
        <f t="shared" si="3"/>
        <v>532834</v>
      </c>
      <c r="L27" s="53">
        <f t="shared" si="4"/>
        <v>699313</v>
      </c>
      <c r="M27" s="35"/>
      <c r="N27" s="15">
        <v>414</v>
      </c>
      <c r="O27" s="15">
        <v>0</v>
      </c>
      <c r="P27" s="15">
        <f t="shared" si="6"/>
        <v>414</v>
      </c>
      <c r="Q27" s="15"/>
      <c r="R27" s="56"/>
      <c r="S27" s="59"/>
      <c r="T27" s="57"/>
      <c r="U27" s="60"/>
      <c r="AB27" s="51"/>
      <c r="AC27" s="51"/>
      <c r="AD27" s="50"/>
    </row>
    <row r="28" spans="1:34" ht="13.5" customHeight="1" x14ac:dyDescent="0.3">
      <c r="A28" s="11" t="s">
        <v>20</v>
      </c>
      <c r="B28" s="27">
        <v>269377</v>
      </c>
      <c r="C28" s="27">
        <v>699337</v>
      </c>
      <c r="D28" s="27">
        <f t="shared" si="0"/>
        <v>968714</v>
      </c>
      <c r="E28" s="27"/>
      <c r="F28" s="27">
        <v>0</v>
      </c>
      <c r="G28" s="27">
        <v>0</v>
      </c>
      <c r="H28" s="27">
        <f t="shared" si="1"/>
        <v>0</v>
      </c>
      <c r="I28" s="27"/>
      <c r="J28" s="53">
        <f t="shared" si="2"/>
        <v>269377</v>
      </c>
      <c r="K28" s="52">
        <f t="shared" si="3"/>
        <v>699337</v>
      </c>
      <c r="L28" s="53">
        <f t="shared" si="4"/>
        <v>968714</v>
      </c>
      <c r="M28" s="35"/>
      <c r="N28" s="15">
        <v>0</v>
      </c>
      <c r="O28" s="15">
        <v>0</v>
      </c>
      <c r="P28" s="15">
        <f t="shared" si="6"/>
        <v>0</v>
      </c>
      <c r="Q28" s="15"/>
      <c r="R28" s="56"/>
      <c r="S28" s="59"/>
      <c r="T28" s="57"/>
      <c r="U28" s="60"/>
      <c r="AB28" s="51"/>
      <c r="AC28" s="51"/>
      <c r="AD28" s="50"/>
    </row>
    <row r="29" spans="1:34" ht="13.5" customHeight="1" x14ac:dyDescent="0.3">
      <c r="A29" s="11" t="s">
        <v>21</v>
      </c>
      <c r="B29" s="27">
        <v>373226</v>
      </c>
      <c r="C29" s="27">
        <v>232599</v>
      </c>
      <c r="D29" s="27">
        <f t="shared" si="0"/>
        <v>605825</v>
      </c>
      <c r="E29" s="27"/>
      <c r="F29" s="27">
        <v>0</v>
      </c>
      <c r="G29" s="27">
        <v>0</v>
      </c>
      <c r="H29" s="27">
        <f t="shared" si="1"/>
        <v>0</v>
      </c>
      <c r="I29" s="27"/>
      <c r="J29" s="53">
        <f t="shared" si="2"/>
        <v>373226</v>
      </c>
      <c r="K29" s="52">
        <f t="shared" si="3"/>
        <v>232599</v>
      </c>
      <c r="L29" s="53">
        <f t="shared" si="4"/>
        <v>605825</v>
      </c>
      <c r="M29" s="35"/>
      <c r="N29" s="15">
        <v>820</v>
      </c>
      <c r="O29" s="15">
        <v>0</v>
      </c>
      <c r="P29" s="15">
        <f t="shared" si="6"/>
        <v>820</v>
      </c>
      <c r="Q29" s="15"/>
      <c r="R29" s="56"/>
      <c r="S29" s="59"/>
      <c r="T29" s="57"/>
      <c r="U29" s="60"/>
      <c r="AB29" s="51"/>
      <c r="AC29" s="51"/>
      <c r="AD29" s="50"/>
      <c r="AF29" s="51"/>
      <c r="AH29" s="51"/>
    </row>
    <row r="30" spans="1:34" ht="13.5" customHeight="1" x14ac:dyDescent="0.3">
      <c r="A30" s="11" t="s">
        <v>22</v>
      </c>
      <c r="B30" s="27">
        <v>1465036</v>
      </c>
      <c r="C30" s="27">
        <v>440231.5</v>
      </c>
      <c r="D30" s="27">
        <f t="shared" si="0"/>
        <v>1905267.5</v>
      </c>
      <c r="E30" s="27"/>
      <c r="F30" s="27">
        <v>21925</v>
      </c>
      <c r="G30" s="27">
        <v>1423</v>
      </c>
      <c r="H30" s="27">
        <f t="shared" si="1"/>
        <v>23348</v>
      </c>
      <c r="I30" s="27"/>
      <c r="J30" s="53">
        <f t="shared" si="2"/>
        <v>1486961</v>
      </c>
      <c r="K30" s="52">
        <f t="shared" si="3"/>
        <v>441654.5</v>
      </c>
      <c r="L30" s="53">
        <f t="shared" si="4"/>
        <v>1928615.5</v>
      </c>
      <c r="M30" s="35"/>
      <c r="N30" s="15">
        <v>0</v>
      </c>
      <c r="O30" s="15">
        <v>0</v>
      </c>
      <c r="P30" s="15">
        <f t="shared" si="6"/>
        <v>0</v>
      </c>
      <c r="Q30" s="15"/>
      <c r="R30" s="56"/>
      <c r="S30" s="57"/>
      <c r="T30" s="57"/>
      <c r="U30" s="60"/>
      <c r="AB30" s="51"/>
      <c r="AC30" s="51"/>
      <c r="AD30" s="50"/>
    </row>
    <row r="31" spans="1:34" ht="13.5" customHeight="1" x14ac:dyDescent="0.3">
      <c r="A31" s="11" t="s">
        <v>23</v>
      </c>
      <c r="B31" s="27">
        <v>262661</v>
      </c>
      <c r="C31" s="27">
        <v>88564</v>
      </c>
      <c r="D31" s="27">
        <f t="shared" si="0"/>
        <v>351225</v>
      </c>
      <c r="E31" s="27"/>
      <c r="F31" s="27">
        <v>0</v>
      </c>
      <c r="G31" s="27">
        <v>0</v>
      </c>
      <c r="H31" s="27">
        <f t="shared" si="1"/>
        <v>0</v>
      </c>
      <c r="I31" s="27"/>
      <c r="J31" s="53">
        <f t="shared" si="2"/>
        <v>262661</v>
      </c>
      <c r="K31" s="52">
        <f t="shared" si="3"/>
        <v>88564</v>
      </c>
      <c r="L31" s="53">
        <f t="shared" si="4"/>
        <v>351225</v>
      </c>
      <c r="M31" s="35"/>
      <c r="N31" s="15">
        <v>21053</v>
      </c>
      <c r="O31" s="15">
        <v>0</v>
      </c>
      <c r="P31" s="15">
        <f t="shared" si="6"/>
        <v>21053</v>
      </c>
      <c r="Q31" s="15"/>
      <c r="R31" s="56"/>
      <c r="S31" s="57"/>
      <c r="T31" s="57"/>
      <c r="U31" s="60"/>
      <c r="AB31" s="51"/>
      <c r="AC31" s="51"/>
      <c r="AD31" s="50"/>
    </row>
    <row r="32" spans="1:34" ht="13.5" customHeight="1" x14ac:dyDescent="0.3">
      <c r="A32" s="11" t="s">
        <v>24</v>
      </c>
      <c r="B32" s="27">
        <v>71799</v>
      </c>
      <c r="C32" s="27">
        <v>1271</v>
      </c>
      <c r="D32" s="27">
        <f t="shared" si="0"/>
        <v>73070</v>
      </c>
      <c r="E32" s="27"/>
      <c r="F32" s="27">
        <v>0</v>
      </c>
      <c r="G32" s="27">
        <v>0</v>
      </c>
      <c r="H32" s="27">
        <f t="shared" si="1"/>
        <v>0</v>
      </c>
      <c r="I32" s="27"/>
      <c r="J32" s="53">
        <f t="shared" si="2"/>
        <v>71799</v>
      </c>
      <c r="K32" s="52">
        <f t="shared" si="3"/>
        <v>1271</v>
      </c>
      <c r="L32" s="53">
        <f t="shared" si="4"/>
        <v>73070</v>
      </c>
      <c r="M32" s="35"/>
      <c r="N32" s="15">
        <v>0</v>
      </c>
      <c r="O32" s="15">
        <v>0</v>
      </c>
      <c r="P32" s="15">
        <f t="shared" si="6"/>
        <v>0</v>
      </c>
      <c r="Q32" s="15"/>
      <c r="R32" s="54"/>
    </row>
    <row r="33" spans="1:35" ht="13.5" customHeight="1" x14ac:dyDescent="0.3">
      <c r="A33" s="11" t="s">
        <v>25</v>
      </c>
      <c r="B33" s="27">
        <v>54817</v>
      </c>
      <c r="C33" s="27">
        <v>70068</v>
      </c>
      <c r="D33" s="27">
        <f t="shared" si="0"/>
        <v>124885</v>
      </c>
      <c r="E33" s="27"/>
      <c r="F33" s="27">
        <v>0</v>
      </c>
      <c r="G33" s="27">
        <v>0</v>
      </c>
      <c r="H33" s="27">
        <f t="shared" si="1"/>
        <v>0</v>
      </c>
      <c r="I33" s="27"/>
      <c r="J33" s="53">
        <f t="shared" si="2"/>
        <v>54817</v>
      </c>
      <c r="K33" s="52">
        <f t="shared" si="3"/>
        <v>70068</v>
      </c>
      <c r="L33" s="53">
        <f t="shared" si="4"/>
        <v>124885</v>
      </c>
      <c r="M33" s="35"/>
      <c r="N33" s="15">
        <v>0</v>
      </c>
      <c r="O33" s="15">
        <v>0</v>
      </c>
      <c r="P33" s="15">
        <f t="shared" si="6"/>
        <v>0</v>
      </c>
      <c r="Q33" s="15"/>
      <c r="R33" s="54"/>
      <c r="AB33" s="51"/>
      <c r="AC33" s="51"/>
      <c r="AD33" s="50"/>
      <c r="AF33" s="51"/>
      <c r="AH33" s="51"/>
    </row>
    <row r="34" spans="1:35" ht="13.5" customHeight="1" x14ac:dyDescent="0.3">
      <c r="A34" s="11" t="s">
        <v>26</v>
      </c>
      <c r="B34" s="27">
        <v>0</v>
      </c>
      <c r="C34" s="27">
        <v>0</v>
      </c>
      <c r="D34" s="27">
        <f t="shared" si="0"/>
        <v>0</v>
      </c>
      <c r="E34" s="27"/>
      <c r="F34" s="27">
        <v>0</v>
      </c>
      <c r="G34" s="27">
        <v>0</v>
      </c>
      <c r="H34" s="27">
        <f t="shared" si="1"/>
        <v>0</v>
      </c>
      <c r="I34" s="27"/>
      <c r="J34" s="53">
        <f t="shared" si="2"/>
        <v>0</v>
      </c>
      <c r="K34" s="52">
        <f t="shared" si="3"/>
        <v>0</v>
      </c>
      <c r="L34" s="53">
        <f t="shared" si="4"/>
        <v>0</v>
      </c>
      <c r="M34" s="35"/>
      <c r="N34" s="15">
        <v>0</v>
      </c>
      <c r="O34" s="15">
        <v>0</v>
      </c>
      <c r="P34" s="15">
        <f t="shared" si="6"/>
        <v>0</v>
      </c>
      <c r="Q34" s="64"/>
      <c r="R34" s="54"/>
    </row>
    <row r="35" spans="1:35" ht="13.5" customHeight="1" x14ac:dyDescent="0.2">
      <c r="A35" s="30" t="s">
        <v>27</v>
      </c>
      <c r="B35" s="27">
        <v>36012</v>
      </c>
      <c r="C35" s="27">
        <v>16867</v>
      </c>
      <c r="D35" s="27">
        <f t="shared" si="0"/>
        <v>52879</v>
      </c>
      <c r="E35" s="27"/>
      <c r="F35" s="27">
        <v>0</v>
      </c>
      <c r="G35" s="27">
        <v>0</v>
      </c>
      <c r="H35" s="27">
        <f t="shared" si="1"/>
        <v>0</v>
      </c>
      <c r="I35" s="27"/>
      <c r="J35" s="53">
        <f t="shared" si="2"/>
        <v>36012</v>
      </c>
      <c r="K35" s="52">
        <f t="shared" si="3"/>
        <v>16867</v>
      </c>
      <c r="L35" s="53">
        <f t="shared" si="4"/>
        <v>52879</v>
      </c>
      <c r="M35" s="35"/>
      <c r="N35" s="15">
        <v>22836</v>
      </c>
      <c r="O35" s="15">
        <v>0</v>
      </c>
      <c r="P35" s="15">
        <f>O35+N35</f>
        <v>22836</v>
      </c>
      <c r="Q35" s="55"/>
    </row>
    <row r="36" spans="1:35" ht="13.5" customHeight="1" x14ac:dyDescent="0.2">
      <c r="A36" s="158" t="s">
        <v>28</v>
      </c>
      <c r="B36" s="155">
        <f>SUM(B9:B10)+SUM(B13:B24)</f>
        <v>11211910</v>
      </c>
      <c r="C36" s="155">
        <f>SUM(C9:C10)+SUM(C13:C24)</f>
        <v>19504600</v>
      </c>
      <c r="D36" s="155">
        <f>SUM(D9:D10)+SUM(D13:D24)</f>
        <v>30716510</v>
      </c>
      <c r="E36" s="64"/>
      <c r="F36" s="155">
        <f>SUM(F9:F10)+SUM(F13:F24)</f>
        <v>110965493.2</v>
      </c>
      <c r="G36" s="155">
        <f>SUM(G9:G10)+SUM(G13:G24)</f>
        <v>102285982.2</v>
      </c>
      <c r="H36" s="155">
        <f>SUM(H9:H10)+SUM(H13:H24)</f>
        <v>213251475.40000001</v>
      </c>
      <c r="I36" s="64"/>
      <c r="J36" s="155">
        <f>SUM(J9:J10)+SUM(J13:J24)</f>
        <v>122177403.2</v>
      </c>
      <c r="K36" s="155">
        <f>SUM(K9:K10)+SUM(K13:K24)</f>
        <v>121790582.2</v>
      </c>
      <c r="L36" s="155">
        <f>SUM(L9:L10)+SUM(L13:L24)</f>
        <v>243967985.40000001</v>
      </c>
      <c r="M36" s="64"/>
      <c r="N36" s="155">
        <f>SUM(N9:N10)+SUM(N13:N24)</f>
        <v>1298957</v>
      </c>
      <c r="O36" s="155">
        <f>SUM(O9:O10)+SUM(O13:O24)</f>
        <v>3796347</v>
      </c>
      <c r="P36" s="155">
        <f>SUM(P9:P10)+SUM(P13:P24)</f>
        <v>5095304</v>
      </c>
      <c r="Q36" s="13"/>
    </row>
    <row r="37" spans="1:35" ht="13.5" customHeight="1" x14ac:dyDescent="0.2">
      <c r="A37" s="157"/>
      <c r="B37" s="156"/>
      <c r="C37" s="156"/>
      <c r="D37" s="156"/>
      <c r="E37" s="55"/>
      <c r="F37" s="156"/>
      <c r="G37" s="156"/>
      <c r="H37" s="156"/>
      <c r="I37" s="55"/>
      <c r="J37" s="156"/>
      <c r="K37" s="156"/>
      <c r="L37" s="156"/>
      <c r="M37" s="55"/>
      <c r="N37" s="156"/>
      <c r="O37" s="156"/>
      <c r="P37" s="156"/>
      <c r="Q37" s="18"/>
    </row>
    <row r="38" spans="1:35" ht="13.5" customHeight="1" x14ac:dyDescent="0.2">
      <c r="A38" s="11" t="s">
        <v>29</v>
      </c>
      <c r="B38" s="13">
        <f>+B11+SUM(B25:B28)+B34</f>
        <v>4941618</v>
      </c>
      <c r="C38" s="13">
        <f>+C11+SUM(C25:C28)+C34</f>
        <v>4164566</v>
      </c>
      <c r="D38" s="13">
        <f>+D11+SUM(D25:D28)+D34</f>
        <v>9106184</v>
      </c>
      <c r="E38" s="13"/>
      <c r="F38" s="13">
        <f>+F11+SUM(F25:F28)+F34</f>
        <v>1017416</v>
      </c>
      <c r="G38" s="13">
        <f>+G11+SUM(G25:G28)+G34</f>
        <v>1003349</v>
      </c>
      <c r="H38" s="13">
        <f>+H11+SUM(H25:H28)+H34</f>
        <v>2020765</v>
      </c>
      <c r="I38" s="13"/>
      <c r="J38" s="13">
        <f>+J11+SUM(J25:J28)+J34</f>
        <v>5959034</v>
      </c>
      <c r="K38" s="13">
        <f>+K11+SUM(K25:K28)+K34</f>
        <v>5167915</v>
      </c>
      <c r="L38" s="13">
        <f>+L11+SUM(L25:L28)+L34</f>
        <v>11126949</v>
      </c>
      <c r="M38" s="13"/>
      <c r="N38" s="13">
        <f>+N11+SUM(N25:N28)+N34</f>
        <v>165376</v>
      </c>
      <c r="O38" s="13">
        <f>+O11+SUM(O25:O28)+O34</f>
        <v>527602</v>
      </c>
      <c r="P38" s="13">
        <f>+P11+SUM(P25:P28)+P34</f>
        <v>692978</v>
      </c>
      <c r="Q38" s="21"/>
    </row>
    <row r="39" spans="1:35" ht="13.5" customHeight="1" x14ac:dyDescent="0.2">
      <c r="A39" s="11" t="s">
        <v>30</v>
      </c>
      <c r="B39" s="18">
        <f>+B12+SUM(B29:B33)+B35</f>
        <v>7472990.2999999998</v>
      </c>
      <c r="C39" s="18">
        <f>+C12+SUM(C29:C33)+C35</f>
        <v>3350258.5</v>
      </c>
      <c r="D39" s="18">
        <f>D35+D33+D32+D31+D30+D29+D12</f>
        <v>10823248.800000001</v>
      </c>
      <c r="E39" s="18"/>
      <c r="F39" s="18">
        <f>+F12+SUM(F29:F33)+F35</f>
        <v>132000</v>
      </c>
      <c r="G39" s="18">
        <f>+G12+SUM(G29:G33)+G35</f>
        <v>523532</v>
      </c>
      <c r="H39" s="18">
        <f>+H12+SUM(H29:H33)+H35</f>
        <v>655532</v>
      </c>
      <c r="I39" s="18"/>
      <c r="J39" s="18">
        <f>+J12+SUM(J29:J33)+J35</f>
        <v>7604990.2999999998</v>
      </c>
      <c r="K39" s="18">
        <f>+K12+SUM(K29:K33)+K35</f>
        <v>3873790.5</v>
      </c>
      <c r="L39" s="18">
        <f>+L12+SUM(L29:L33)+L35</f>
        <v>11478780.800000001</v>
      </c>
      <c r="M39" s="18"/>
      <c r="N39" s="18">
        <f>+N12+SUM(N29:N33)+N35</f>
        <v>66920</v>
      </c>
      <c r="O39" s="18">
        <f>+O12+SUM(O29:O33)+O35</f>
        <v>1412</v>
      </c>
      <c r="P39" s="18">
        <f>+P12+SUM(P29:P33)+P35</f>
        <v>68332</v>
      </c>
      <c r="Q39" s="21"/>
    </row>
    <row r="40" spans="1:35" ht="12.6" customHeight="1" x14ac:dyDescent="0.2">
      <c r="A40" s="157" t="s">
        <v>42</v>
      </c>
      <c r="B40" s="153">
        <f t="shared" ref="B40:P40" si="7">SUM(B36:B39)</f>
        <v>23626518.300000001</v>
      </c>
      <c r="C40" s="153">
        <f t="shared" si="7"/>
        <v>27019424.5</v>
      </c>
      <c r="D40" s="153">
        <f t="shared" si="7"/>
        <v>50645942.799999997</v>
      </c>
      <c r="E40" s="21"/>
      <c r="F40" s="153">
        <f t="shared" si="7"/>
        <v>112114909.2</v>
      </c>
      <c r="G40" s="153">
        <f t="shared" si="7"/>
        <v>103812863.2</v>
      </c>
      <c r="H40" s="153">
        <f t="shared" si="7"/>
        <v>215927772.40000001</v>
      </c>
      <c r="I40" s="21"/>
      <c r="J40" s="153">
        <f t="shared" si="7"/>
        <v>135741427.5</v>
      </c>
      <c r="K40" s="153">
        <f t="shared" si="7"/>
        <v>130832287.7</v>
      </c>
      <c r="L40" s="153">
        <f t="shared" si="7"/>
        <v>266573715.20000002</v>
      </c>
      <c r="M40" s="21"/>
      <c r="N40" s="153">
        <f t="shared" si="7"/>
        <v>1531253</v>
      </c>
      <c r="O40" s="153">
        <f t="shared" si="7"/>
        <v>4325361</v>
      </c>
      <c r="P40" s="153">
        <f t="shared" si="7"/>
        <v>5856614</v>
      </c>
    </row>
    <row r="41" spans="1:35" customFormat="1" ht="12" customHeight="1" x14ac:dyDescent="0.2">
      <c r="A41" s="157"/>
      <c r="B41" s="153"/>
      <c r="C41" s="153"/>
      <c r="D41" s="153"/>
      <c r="E41" s="21"/>
      <c r="F41" s="153"/>
      <c r="G41" s="153"/>
      <c r="H41" s="153"/>
      <c r="I41" s="21"/>
      <c r="J41" s="153"/>
      <c r="K41" s="153"/>
      <c r="L41" s="153"/>
      <c r="M41" s="21"/>
      <c r="N41" s="153"/>
      <c r="O41" s="153"/>
      <c r="P41" s="153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3" spans="1:35" ht="12.6" customHeight="1" x14ac:dyDescent="0.2">
      <c r="A43" s="1" t="s">
        <v>31</v>
      </c>
      <c r="B43" s="36"/>
      <c r="C43" s="36"/>
      <c r="D43"/>
      <c r="E43"/>
      <c r="F43"/>
      <c r="G43"/>
      <c r="H43"/>
      <c r="I43"/>
      <c r="J43"/>
      <c r="K43"/>
      <c r="L43"/>
      <c r="M43"/>
      <c r="N43"/>
      <c r="O43"/>
      <c r="P43"/>
    </row>
  </sheetData>
  <mergeCells count="46">
    <mergeCell ref="K6:K8"/>
    <mergeCell ref="A1:Q1"/>
    <mergeCell ref="A2:Q2"/>
    <mergeCell ref="A4:A8"/>
    <mergeCell ref="B4:D5"/>
    <mergeCell ref="F4:H5"/>
    <mergeCell ref="J4:L5"/>
    <mergeCell ref="N4:P5"/>
    <mergeCell ref="B6:B8"/>
    <mergeCell ref="C6:C8"/>
    <mergeCell ref="D6:D8"/>
    <mergeCell ref="F6:F8"/>
    <mergeCell ref="G6:G8"/>
    <mergeCell ref="H6:H8"/>
    <mergeCell ref="J6:J8"/>
    <mergeCell ref="P3:Q3"/>
    <mergeCell ref="A36:A37"/>
    <mergeCell ref="B36:B37"/>
    <mergeCell ref="C36:C37"/>
    <mergeCell ref="D36:D37"/>
    <mergeCell ref="F36:F37"/>
    <mergeCell ref="G40:G41"/>
    <mergeCell ref="H40:H41"/>
    <mergeCell ref="J40:J41"/>
    <mergeCell ref="K40:K41"/>
    <mergeCell ref="L36:L37"/>
    <mergeCell ref="G36:G37"/>
    <mergeCell ref="H36:H37"/>
    <mergeCell ref="J36:J37"/>
    <mergeCell ref="K36:K37"/>
    <mergeCell ref="L40:L41"/>
    <mergeCell ref="A40:A41"/>
    <mergeCell ref="B40:B41"/>
    <mergeCell ref="C40:C41"/>
    <mergeCell ref="D40:D41"/>
    <mergeCell ref="F40:F41"/>
    <mergeCell ref="L6:L8"/>
    <mergeCell ref="N6:N8"/>
    <mergeCell ref="O6:O8"/>
    <mergeCell ref="P6:P8"/>
    <mergeCell ref="N40:N41"/>
    <mergeCell ref="O40:O41"/>
    <mergeCell ref="P40:P41"/>
    <mergeCell ref="N36:N37"/>
    <mergeCell ref="O36:O37"/>
    <mergeCell ref="P36:P37"/>
  </mergeCells>
  <pageMargins left="0.15748031496062992" right="0.15748031496062992" top="0.78740157480314965" bottom="0.59055118110236227" header="0.11811023622047245" footer="0.31496062992125984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10" sqref="A10"/>
    </sheetView>
  </sheetViews>
  <sheetFormatPr defaultRowHeight="12" customHeight="1" x14ac:dyDescent="0.2"/>
  <cols>
    <col min="1" max="1" width="19" customWidth="1"/>
    <col min="2" max="2" width="14.42578125" customWidth="1"/>
    <col min="3" max="3" width="12" customWidth="1"/>
    <col min="4" max="4" width="12.85546875" customWidth="1"/>
    <col min="5" max="5" width="13.7109375" customWidth="1"/>
    <col min="6" max="9" width="9.85546875" bestFit="1" customWidth="1"/>
    <col min="10" max="10" width="9.85546875" customWidth="1"/>
    <col min="11" max="11" width="9.85546875" bestFit="1" customWidth="1"/>
  </cols>
  <sheetData>
    <row r="1" spans="1:11" ht="13.15" customHeight="1" x14ac:dyDescent="0.2">
      <c r="A1" s="168" t="s">
        <v>71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3.15" customHeight="1" x14ac:dyDescent="0.2">
      <c r="A2" s="169" t="s">
        <v>72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13.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2" customHeight="1" x14ac:dyDescent="0.2">
      <c r="A4" s="1"/>
      <c r="B4" s="75"/>
      <c r="E4" s="84" t="s">
        <v>55</v>
      </c>
      <c r="I4" s="2"/>
    </row>
    <row r="5" spans="1:11" ht="12" customHeight="1" x14ac:dyDescent="0.2">
      <c r="A5" s="164" t="s">
        <v>32</v>
      </c>
      <c r="B5" s="164" t="s">
        <v>61</v>
      </c>
      <c r="C5" s="164" t="s">
        <v>60</v>
      </c>
      <c r="D5" s="164" t="s">
        <v>54</v>
      </c>
      <c r="E5" s="164" t="s">
        <v>64</v>
      </c>
    </row>
    <row r="6" spans="1:11" ht="12" customHeight="1" x14ac:dyDescent="0.2">
      <c r="A6" s="165"/>
      <c r="B6" s="164"/>
      <c r="C6" s="164"/>
      <c r="D6" s="164"/>
      <c r="E6" s="164"/>
      <c r="F6" s="99"/>
      <c r="G6" s="99"/>
    </row>
    <row r="7" spans="1:11" ht="14.25" customHeight="1" x14ac:dyDescent="0.2">
      <c r="A7" s="4" t="s">
        <v>1</v>
      </c>
      <c r="B7" s="79">
        <v>7923097</v>
      </c>
      <c r="C7" s="79">
        <v>7993637</v>
      </c>
      <c r="D7" s="79">
        <v>8590975</v>
      </c>
      <c r="E7" s="79">
        <v>9434785</v>
      </c>
      <c r="F7" s="100"/>
      <c r="G7" s="101"/>
    </row>
    <row r="8" spans="1:11" s="82" customFormat="1" ht="14.25" customHeight="1" x14ac:dyDescent="0.2">
      <c r="A8" s="92" t="s">
        <v>12</v>
      </c>
      <c r="B8" s="79">
        <v>18</v>
      </c>
      <c r="C8" s="79">
        <v>26</v>
      </c>
      <c r="D8" s="79">
        <v>0</v>
      </c>
      <c r="E8" s="79">
        <v>0</v>
      </c>
      <c r="F8" s="100"/>
      <c r="G8" s="101"/>
    </row>
    <row r="9" spans="1:11" ht="14.25" customHeight="1" x14ac:dyDescent="0.2">
      <c r="A9" s="4" t="s">
        <v>2</v>
      </c>
      <c r="B9" s="79">
        <v>135</v>
      </c>
      <c r="C9" s="79">
        <v>3864</v>
      </c>
      <c r="D9" s="79">
        <v>49</v>
      </c>
      <c r="E9" s="79">
        <v>3399</v>
      </c>
      <c r="F9" s="100"/>
      <c r="G9" s="101"/>
    </row>
    <row r="10" spans="1:11" ht="14.25" customHeight="1" x14ac:dyDescent="0.2">
      <c r="A10" s="7" t="s">
        <v>3</v>
      </c>
      <c r="B10" s="79">
        <v>202650</v>
      </c>
      <c r="C10" s="79">
        <v>333478</v>
      </c>
      <c r="D10" s="79">
        <v>394089</v>
      </c>
      <c r="E10" s="79">
        <v>455627</v>
      </c>
      <c r="F10" s="102"/>
      <c r="G10" s="101"/>
    </row>
    <row r="11" spans="1:11" ht="14.25" customHeight="1" x14ac:dyDescent="0.2">
      <c r="A11" s="4" t="s">
        <v>4</v>
      </c>
      <c r="B11" s="79">
        <v>163500</v>
      </c>
      <c r="C11" s="79">
        <v>150480</v>
      </c>
      <c r="D11" s="79">
        <v>146947</v>
      </c>
      <c r="E11" s="79">
        <v>253602</v>
      </c>
      <c r="F11" s="102"/>
      <c r="G11" s="101"/>
    </row>
    <row r="12" spans="1:11" ht="14.25" customHeight="1" x14ac:dyDescent="0.2">
      <c r="A12" s="4" t="s">
        <v>5</v>
      </c>
      <c r="B12" s="79">
        <v>71317</v>
      </c>
      <c r="C12" s="79">
        <v>72814</v>
      </c>
      <c r="D12" s="79">
        <v>67649</v>
      </c>
      <c r="E12" s="79">
        <v>67557</v>
      </c>
      <c r="F12" s="102"/>
      <c r="G12" s="101"/>
    </row>
    <row r="13" spans="1:11" ht="14.25" customHeight="1" x14ac:dyDescent="0.2">
      <c r="A13" s="4" t="s">
        <v>7</v>
      </c>
      <c r="B13" s="79">
        <v>76960</v>
      </c>
      <c r="C13" s="79">
        <v>68011</v>
      </c>
      <c r="D13" s="79">
        <v>71071</v>
      </c>
      <c r="E13" s="79">
        <v>64514</v>
      </c>
      <c r="F13" s="102"/>
      <c r="G13" s="101"/>
    </row>
    <row r="14" spans="1:11" ht="14.25" customHeight="1" x14ac:dyDescent="0.2">
      <c r="A14" s="4" t="s">
        <v>8</v>
      </c>
      <c r="B14" s="79">
        <v>0</v>
      </c>
      <c r="C14" s="79">
        <v>0</v>
      </c>
      <c r="D14" s="79">
        <v>0</v>
      </c>
      <c r="E14" s="79">
        <v>0</v>
      </c>
      <c r="F14" s="102"/>
      <c r="G14" s="101"/>
    </row>
    <row r="15" spans="1:11" ht="14.25" customHeight="1" x14ac:dyDescent="0.2">
      <c r="A15" s="4" t="s">
        <v>9</v>
      </c>
      <c r="B15" s="79">
        <v>9600</v>
      </c>
      <c r="C15" s="79">
        <v>9418</v>
      </c>
      <c r="D15" s="79">
        <v>10284</v>
      </c>
      <c r="E15" s="79">
        <v>7100</v>
      </c>
      <c r="F15" s="102"/>
      <c r="G15" s="101"/>
    </row>
    <row r="16" spans="1:11" ht="14.25" customHeight="1" x14ac:dyDescent="0.2">
      <c r="A16" s="4" t="s">
        <v>10</v>
      </c>
      <c r="B16" s="79">
        <v>81499</v>
      </c>
      <c r="C16" s="79">
        <v>90208</v>
      </c>
      <c r="D16" s="79">
        <v>86457</v>
      </c>
      <c r="E16" s="79">
        <v>85727</v>
      </c>
      <c r="F16" s="102"/>
      <c r="G16" s="101"/>
    </row>
    <row r="17" spans="1:7" ht="14.25" customHeight="1" x14ac:dyDescent="0.2">
      <c r="A17" s="7" t="s">
        <v>11</v>
      </c>
      <c r="B17" s="79">
        <v>0</v>
      </c>
      <c r="C17" s="79">
        <v>0</v>
      </c>
      <c r="D17" s="79">
        <v>0</v>
      </c>
      <c r="E17" s="79">
        <v>0</v>
      </c>
      <c r="F17" s="102"/>
      <c r="G17" s="101"/>
    </row>
    <row r="18" spans="1:7" ht="14.25" customHeight="1" x14ac:dyDescent="0.2">
      <c r="A18" s="7" t="s">
        <v>13</v>
      </c>
      <c r="B18" s="79">
        <v>0</v>
      </c>
      <c r="C18" s="79">
        <v>0</v>
      </c>
      <c r="D18" s="79">
        <v>0</v>
      </c>
      <c r="E18" s="79">
        <v>407</v>
      </c>
      <c r="F18" s="102"/>
      <c r="G18" s="101"/>
    </row>
    <row r="19" spans="1:7" ht="14.25" customHeight="1" x14ac:dyDescent="0.2">
      <c r="A19" s="4" t="s">
        <v>14</v>
      </c>
      <c r="B19" s="79">
        <v>0</v>
      </c>
      <c r="C19" s="79">
        <v>0</v>
      </c>
      <c r="D19" s="79">
        <v>0</v>
      </c>
      <c r="E19" s="79">
        <v>0</v>
      </c>
      <c r="F19" s="100"/>
      <c r="G19" s="101"/>
    </row>
    <row r="20" spans="1:7" ht="14.25" customHeight="1" x14ac:dyDescent="0.2">
      <c r="A20" s="4" t="s">
        <v>15</v>
      </c>
      <c r="B20" s="79">
        <v>0</v>
      </c>
      <c r="C20" s="79">
        <v>0</v>
      </c>
      <c r="D20" s="79">
        <v>0</v>
      </c>
      <c r="E20" s="79">
        <v>0</v>
      </c>
      <c r="F20" s="100"/>
      <c r="G20" s="101"/>
    </row>
    <row r="21" spans="1:7" ht="14.25" customHeight="1" x14ac:dyDescent="0.2">
      <c r="A21" s="4" t="s">
        <v>17</v>
      </c>
      <c r="B21" s="79">
        <v>129232</v>
      </c>
      <c r="C21" s="79">
        <v>141356</v>
      </c>
      <c r="D21" s="79">
        <v>121632</v>
      </c>
      <c r="E21" s="79">
        <v>126906</v>
      </c>
      <c r="F21" s="100"/>
      <c r="G21" s="101"/>
    </row>
    <row r="22" spans="1:7" ht="14.25" customHeight="1" x14ac:dyDescent="0.2">
      <c r="A22" s="4" t="s">
        <v>18</v>
      </c>
      <c r="B22" s="79">
        <v>2165</v>
      </c>
      <c r="C22" s="79">
        <v>13</v>
      </c>
      <c r="D22" s="79">
        <v>10</v>
      </c>
      <c r="E22" s="79">
        <v>912</v>
      </c>
      <c r="F22" s="100"/>
      <c r="G22" s="101"/>
    </row>
    <row r="23" spans="1:7" ht="14.25" customHeight="1" x14ac:dyDescent="0.2">
      <c r="A23" s="4" t="s">
        <v>19</v>
      </c>
      <c r="B23" s="79">
        <v>8071</v>
      </c>
      <c r="C23" s="79">
        <v>2881</v>
      </c>
      <c r="D23" s="79">
        <v>3949</v>
      </c>
      <c r="E23" s="79">
        <v>21049</v>
      </c>
      <c r="F23" s="100"/>
      <c r="G23" s="101"/>
    </row>
    <row r="24" spans="1:7" ht="14.25" customHeight="1" x14ac:dyDescent="0.2">
      <c r="A24" s="4" t="s">
        <v>20</v>
      </c>
      <c r="B24" s="79">
        <v>46027</v>
      </c>
      <c r="C24" s="79">
        <v>43842</v>
      </c>
      <c r="D24" s="79">
        <v>43309</v>
      </c>
      <c r="E24" s="79">
        <v>63806</v>
      </c>
      <c r="F24" s="100"/>
      <c r="G24" s="101"/>
    </row>
    <row r="25" spans="1:7" ht="14.25" customHeight="1" x14ac:dyDescent="0.2">
      <c r="A25" s="4" t="s">
        <v>21</v>
      </c>
      <c r="B25" s="79">
        <v>22682</v>
      </c>
      <c r="C25" s="79">
        <v>15547</v>
      </c>
      <c r="D25" s="79">
        <v>10898</v>
      </c>
      <c r="E25" s="79">
        <v>7407</v>
      </c>
      <c r="F25" s="100"/>
      <c r="G25" s="101"/>
    </row>
    <row r="26" spans="1:7" ht="14.25" customHeight="1" x14ac:dyDescent="0.2">
      <c r="A26" s="103" t="s">
        <v>22</v>
      </c>
      <c r="B26" s="79">
        <v>625295</v>
      </c>
      <c r="C26" s="79">
        <v>683378</v>
      </c>
      <c r="D26" s="79">
        <v>814957</v>
      </c>
      <c r="E26" s="79">
        <v>700351</v>
      </c>
      <c r="F26" s="102"/>
      <c r="G26" s="101"/>
    </row>
    <row r="27" spans="1:7" ht="14.25" customHeight="1" x14ac:dyDescent="0.2">
      <c r="A27" s="4" t="s">
        <v>23</v>
      </c>
      <c r="B27" s="79">
        <v>149967</v>
      </c>
      <c r="C27" s="79">
        <v>142443</v>
      </c>
      <c r="D27" s="79">
        <v>145632</v>
      </c>
      <c r="E27" s="79">
        <v>165648</v>
      </c>
      <c r="F27" s="100"/>
      <c r="G27" s="101"/>
    </row>
    <row r="28" spans="1:7" ht="14.25" customHeight="1" x14ac:dyDescent="0.2">
      <c r="A28" s="32" t="s">
        <v>24</v>
      </c>
      <c r="B28" s="79">
        <v>0</v>
      </c>
      <c r="C28" s="79">
        <v>0</v>
      </c>
      <c r="D28" s="79">
        <v>0</v>
      </c>
      <c r="E28" s="79">
        <v>0</v>
      </c>
      <c r="F28" s="100"/>
      <c r="G28" s="101"/>
    </row>
    <row r="29" spans="1:7" ht="14.25" customHeight="1" x14ac:dyDescent="0.2">
      <c r="A29" s="32" t="s">
        <v>25</v>
      </c>
      <c r="B29" s="79">
        <v>8187</v>
      </c>
      <c r="C29" s="79">
        <v>9598</v>
      </c>
      <c r="D29" s="79">
        <v>13955</v>
      </c>
      <c r="E29" s="79">
        <v>10582</v>
      </c>
      <c r="F29" s="100"/>
      <c r="G29" s="101"/>
    </row>
    <row r="30" spans="1:7" ht="14.25" customHeight="1" x14ac:dyDescent="0.2">
      <c r="A30" s="4" t="s">
        <v>26</v>
      </c>
      <c r="B30" s="79">
        <v>0</v>
      </c>
      <c r="C30" s="79">
        <v>0</v>
      </c>
      <c r="D30" s="79">
        <v>0</v>
      </c>
      <c r="E30" s="79">
        <v>0</v>
      </c>
      <c r="F30" s="100"/>
      <c r="G30" s="101"/>
    </row>
    <row r="31" spans="1:7" ht="14.25" customHeight="1" x14ac:dyDescent="0.2">
      <c r="A31" s="65" t="s">
        <v>27</v>
      </c>
      <c r="B31" s="79">
        <v>3415</v>
      </c>
      <c r="C31" s="79">
        <v>3293</v>
      </c>
      <c r="D31" s="79">
        <v>2891</v>
      </c>
      <c r="E31" s="79">
        <v>26606</v>
      </c>
      <c r="F31" s="100"/>
      <c r="G31" s="101"/>
    </row>
    <row r="32" spans="1:7" ht="13.5" customHeight="1" x14ac:dyDescent="0.2">
      <c r="A32" s="141" t="s">
        <v>34</v>
      </c>
      <c r="B32" s="137">
        <f>SUM(B7:B9)+SUM(B12:B20)</f>
        <v>8162626</v>
      </c>
      <c r="C32" s="137">
        <f>SUM(C7:C9)+SUM(C12:C20)</f>
        <v>8237978</v>
      </c>
      <c r="D32" s="137">
        <f>SUM(D7:D9)+SUM(D12:D20)</f>
        <v>8826485</v>
      </c>
      <c r="E32" s="137">
        <f>SUM(E7:E9)+SUM(E12:E20)</f>
        <v>9663489</v>
      </c>
      <c r="F32" s="99"/>
      <c r="G32" s="99"/>
    </row>
    <row r="33" spans="1:12" ht="13.5" customHeight="1" x14ac:dyDescent="0.2">
      <c r="A33" s="140"/>
      <c r="B33" s="136"/>
      <c r="C33" s="136"/>
      <c r="D33" s="136"/>
      <c r="E33" s="136"/>
      <c r="F33" s="99"/>
      <c r="G33" s="99"/>
    </row>
    <row r="34" spans="1:12" ht="14.25" customHeight="1" x14ac:dyDescent="0.2">
      <c r="A34" s="4" t="s">
        <v>29</v>
      </c>
      <c r="B34" s="8">
        <f>B10+B21+B22+B23+B24+B30</f>
        <v>388145</v>
      </c>
      <c r="C34" s="93">
        <f>C10+C21+C22+C23+C24+C30</f>
        <v>521570</v>
      </c>
      <c r="D34" s="93">
        <f>D10+D21+D22+D23+D24+D30</f>
        <v>562989</v>
      </c>
      <c r="E34" s="93">
        <f>E10+E21+E22+E23+E24+E30</f>
        <v>668300</v>
      </c>
    </row>
    <row r="35" spans="1:12" ht="14.25" customHeight="1" x14ac:dyDescent="0.2">
      <c r="A35" s="4" t="s">
        <v>30</v>
      </c>
      <c r="B35" s="8">
        <f>B11+SUM(B25:B29)+B31</f>
        <v>973046</v>
      </c>
      <c r="C35" s="93">
        <f>C11+SUM(C25:C29)+C31</f>
        <v>1004739</v>
      </c>
      <c r="D35" s="93">
        <f>D11+D25+D26+D27+D28+D29+D31</f>
        <v>1135280</v>
      </c>
      <c r="E35" s="93">
        <f>E11+E25+E26+E27+E28+E29+E31</f>
        <v>1164196</v>
      </c>
    </row>
    <row r="36" spans="1:12" ht="13.5" customHeight="1" x14ac:dyDescent="0.2">
      <c r="A36" s="140" t="s">
        <v>33</v>
      </c>
      <c r="B36" s="136">
        <f>SUM(B32:B35)</f>
        <v>9523817</v>
      </c>
      <c r="C36" s="136">
        <f>SUM(C32:C35)</f>
        <v>9764287</v>
      </c>
      <c r="D36" s="136">
        <f>SUM(D32:D35)</f>
        <v>10524754</v>
      </c>
      <c r="E36" s="136">
        <f>SUM(E32:E35)</f>
        <v>11495985</v>
      </c>
    </row>
    <row r="37" spans="1:12" ht="13.5" customHeight="1" x14ac:dyDescent="0.2">
      <c r="A37" s="140"/>
      <c r="B37" s="136"/>
      <c r="C37" s="136"/>
      <c r="D37" s="136"/>
      <c r="E37" s="136"/>
    </row>
    <row r="38" spans="1:12" ht="12" customHeight="1" x14ac:dyDescent="0.2">
      <c r="A38" s="1"/>
    </row>
    <row r="39" spans="1:12" ht="12" customHeight="1" x14ac:dyDescent="0.2">
      <c r="A39" s="1" t="s">
        <v>47</v>
      </c>
    </row>
    <row r="42" spans="1:12" ht="12" customHeight="1" x14ac:dyDescent="0.2">
      <c r="L42" s="3"/>
    </row>
    <row r="43" spans="1:12" ht="12" customHeight="1" x14ac:dyDescent="0.2">
      <c r="L43" s="3"/>
    </row>
    <row r="44" spans="1:12" ht="12" customHeight="1" x14ac:dyDescent="0.2">
      <c r="L44" s="3"/>
    </row>
    <row r="45" spans="1:12" ht="12" customHeight="1" x14ac:dyDescent="0.2">
      <c r="L45" s="3"/>
    </row>
    <row r="46" spans="1:12" ht="12" customHeight="1" x14ac:dyDescent="0.2">
      <c r="L46" s="3"/>
    </row>
    <row r="47" spans="1:12" ht="12" customHeight="1" x14ac:dyDescent="0.2">
      <c r="L47" s="3"/>
    </row>
    <row r="48" spans="1:12" ht="12" customHeight="1" x14ac:dyDescent="0.2">
      <c r="L48" s="3"/>
    </row>
    <row r="49" spans="12:12" ht="12" customHeight="1" x14ac:dyDescent="0.2">
      <c r="L49" s="3"/>
    </row>
  </sheetData>
  <mergeCells count="17">
    <mergeCell ref="E36:E37"/>
    <mergeCell ref="B36:B37"/>
    <mergeCell ref="B32:B33"/>
    <mergeCell ref="A36:A37"/>
    <mergeCell ref="A32:A33"/>
    <mergeCell ref="C32:C33"/>
    <mergeCell ref="C36:C37"/>
    <mergeCell ref="D32:D33"/>
    <mergeCell ref="D36:D37"/>
    <mergeCell ref="E32:E33"/>
    <mergeCell ref="A1:K1"/>
    <mergeCell ref="A2:K2"/>
    <mergeCell ref="A5:A6"/>
    <mergeCell ref="B5:B6"/>
    <mergeCell ref="C5:C6"/>
    <mergeCell ref="D5:D6"/>
    <mergeCell ref="E5:E6"/>
  </mergeCells>
  <pageMargins left="0.55118110236220474" right="0.35433070866141736" top="0.78740157480314965" bottom="0.78740157480314965" header="0.51181102362204722" footer="0.51181102362204722"/>
  <pageSetup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T26" sqref="T26"/>
    </sheetView>
  </sheetViews>
  <sheetFormatPr defaultRowHeight="12.75" x14ac:dyDescent="0.2"/>
  <cols>
    <col min="1" max="1" width="18.7109375" style="108" customWidth="1"/>
    <col min="2" max="4" width="8.85546875" style="108" customWidth="1"/>
    <col min="5" max="5" width="1.28515625" style="108" customWidth="1"/>
    <col min="6" max="7" width="8.85546875" style="108" customWidth="1"/>
    <col min="8" max="8" width="9.5703125" style="108" customWidth="1"/>
    <col min="9" max="9" width="1.28515625" style="108" customWidth="1"/>
    <col min="10" max="10" width="9.42578125" style="108" customWidth="1"/>
    <col min="11" max="12" width="9.7109375" style="108" customWidth="1"/>
    <col min="13" max="13" width="1.28515625" style="108" customWidth="1"/>
    <col min="14" max="14" width="9.140625" style="108" customWidth="1"/>
    <col min="15" max="15" width="10.5703125" style="108" customWidth="1"/>
    <col min="16" max="16" width="12.42578125" style="108" customWidth="1"/>
    <col min="17" max="17" width="1.28515625" style="108" customWidth="1"/>
    <col min="18" max="18" width="9.140625" style="108"/>
    <col min="19" max="19" width="12.5703125" style="108" customWidth="1"/>
    <col min="20" max="16384" width="9.140625" style="108"/>
  </cols>
  <sheetData>
    <row r="1" spans="1:19" s="82" customFormat="1" ht="13.15" customHeight="1" x14ac:dyDescent="0.2">
      <c r="A1" s="168" t="s">
        <v>93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9" s="82" customFormat="1" ht="13.15" customHeight="1" x14ac:dyDescent="0.2">
      <c r="A2" s="169" t="s">
        <v>94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spans="1:19" ht="12.6" customHeight="1" x14ac:dyDescent="0.2">
      <c r="P3" s="166" t="s">
        <v>55</v>
      </c>
      <c r="Q3" s="166"/>
    </row>
    <row r="4" spans="1:19" ht="12.6" customHeight="1" x14ac:dyDescent="0.2">
      <c r="A4" s="147" t="s">
        <v>0</v>
      </c>
      <c r="B4" s="147" t="s">
        <v>35</v>
      </c>
      <c r="C4" s="151"/>
      <c r="D4" s="151"/>
      <c r="E4" s="110"/>
      <c r="F4" s="171" t="s">
        <v>36</v>
      </c>
      <c r="G4" s="172"/>
      <c r="H4" s="172"/>
      <c r="I4" s="110"/>
      <c r="J4" s="147" t="s">
        <v>37</v>
      </c>
      <c r="K4" s="151"/>
      <c r="L4" s="151"/>
      <c r="M4" s="110"/>
      <c r="N4" s="147" t="s">
        <v>38</v>
      </c>
      <c r="O4" s="147"/>
      <c r="P4" s="147"/>
      <c r="Q4" s="111"/>
      <c r="S4" s="82"/>
    </row>
    <row r="5" spans="1:19" ht="12.6" customHeight="1" x14ac:dyDescent="0.2">
      <c r="A5" s="147"/>
      <c r="B5" s="151"/>
      <c r="C5" s="151"/>
      <c r="D5" s="151"/>
      <c r="E5" s="110"/>
      <c r="F5" s="173"/>
      <c r="G5" s="173"/>
      <c r="H5" s="173"/>
      <c r="I5" s="110"/>
      <c r="J5" s="151"/>
      <c r="K5" s="151"/>
      <c r="L5" s="151"/>
      <c r="M5" s="110"/>
      <c r="N5" s="147"/>
      <c r="O5" s="147"/>
      <c r="P5" s="147"/>
      <c r="Q5" s="111"/>
    </row>
    <row r="6" spans="1:19" ht="12.6" customHeight="1" x14ac:dyDescent="0.2">
      <c r="A6" s="147"/>
      <c r="B6" s="146" t="s">
        <v>43</v>
      </c>
      <c r="C6" s="146" t="s">
        <v>44</v>
      </c>
      <c r="D6" s="146" t="s">
        <v>41</v>
      </c>
      <c r="E6" s="111"/>
      <c r="F6" s="170" t="s">
        <v>43</v>
      </c>
      <c r="G6" s="170" t="s">
        <v>44</v>
      </c>
      <c r="H6" s="170" t="s">
        <v>41</v>
      </c>
      <c r="I6" s="111"/>
      <c r="J6" s="146" t="s">
        <v>43</v>
      </c>
      <c r="K6" s="146" t="s">
        <v>44</v>
      </c>
      <c r="L6" s="146" t="s">
        <v>41</v>
      </c>
      <c r="M6" s="111"/>
      <c r="N6" s="146" t="s">
        <v>45</v>
      </c>
      <c r="O6" s="146" t="s">
        <v>46</v>
      </c>
      <c r="P6" s="146" t="s">
        <v>41</v>
      </c>
      <c r="Q6" s="111"/>
    </row>
    <row r="7" spans="1:19" ht="12.6" customHeight="1" x14ac:dyDescent="0.2">
      <c r="A7" s="147"/>
      <c r="B7" s="147"/>
      <c r="C7" s="147"/>
      <c r="D7" s="147"/>
      <c r="E7" s="111"/>
      <c r="F7" s="170"/>
      <c r="G7" s="170"/>
      <c r="H7" s="170"/>
      <c r="I7" s="111"/>
      <c r="J7" s="147"/>
      <c r="K7" s="147"/>
      <c r="L7" s="147"/>
      <c r="M7" s="111"/>
      <c r="N7" s="147"/>
      <c r="O7" s="147"/>
      <c r="P7" s="147"/>
      <c r="Q7" s="111"/>
    </row>
    <row r="8" spans="1:19" ht="12.6" customHeight="1" x14ac:dyDescent="0.2">
      <c r="A8" s="147"/>
      <c r="B8" s="147"/>
      <c r="C8" s="147"/>
      <c r="D8" s="147"/>
      <c r="E8" s="111"/>
      <c r="F8" s="146"/>
      <c r="G8" s="146"/>
      <c r="H8" s="146"/>
      <c r="I8" s="111"/>
      <c r="J8" s="147"/>
      <c r="K8" s="147"/>
      <c r="L8" s="147"/>
      <c r="M8" s="111"/>
      <c r="N8" s="147"/>
      <c r="O8" s="147"/>
      <c r="P8" s="147"/>
      <c r="Q8" s="111"/>
    </row>
    <row r="9" spans="1:19" ht="14.25" customHeight="1" x14ac:dyDescent="0.2">
      <c r="A9" s="112" t="s">
        <v>1</v>
      </c>
      <c r="B9" s="117">
        <v>174050</v>
      </c>
      <c r="C9" s="117">
        <v>248859</v>
      </c>
      <c r="D9" s="117">
        <f>C9+B9</f>
        <v>422909</v>
      </c>
      <c r="E9" s="117"/>
      <c r="F9" s="117">
        <v>3643848</v>
      </c>
      <c r="G9" s="117">
        <v>3856340</v>
      </c>
      <c r="H9" s="117">
        <f>G9+F9</f>
        <v>7500188</v>
      </c>
      <c r="I9" s="117"/>
      <c r="J9" s="117">
        <f>F9+B9</f>
        <v>3817898</v>
      </c>
      <c r="K9" s="117">
        <f>G9+C9</f>
        <v>4105199</v>
      </c>
      <c r="L9" s="117">
        <f>K9+J9</f>
        <v>7923097</v>
      </c>
      <c r="M9" s="117"/>
      <c r="N9" s="117">
        <v>0</v>
      </c>
      <c r="O9" s="117">
        <v>0</v>
      </c>
      <c r="P9" s="117">
        <f>O9+N9</f>
        <v>0</v>
      </c>
      <c r="Q9" s="117"/>
    </row>
    <row r="10" spans="1:19" ht="14.25" customHeight="1" x14ac:dyDescent="0.2">
      <c r="A10" s="112" t="s">
        <v>2</v>
      </c>
      <c r="B10" s="117">
        <v>91</v>
      </c>
      <c r="C10" s="117">
        <v>9</v>
      </c>
      <c r="D10" s="117">
        <f t="shared" ref="D10:D33" si="0">C10+B10</f>
        <v>100</v>
      </c>
      <c r="E10" s="117"/>
      <c r="F10" s="117">
        <v>2</v>
      </c>
      <c r="G10" s="117">
        <v>33</v>
      </c>
      <c r="H10" s="117">
        <f t="shared" ref="H10:H33" si="1">G10+F10</f>
        <v>35</v>
      </c>
      <c r="I10" s="117"/>
      <c r="J10" s="117">
        <f t="shared" ref="J10:K33" si="2">F10+B10</f>
        <v>93</v>
      </c>
      <c r="K10" s="117">
        <f t="shared" si="2"/>
        <v>42</v>
      </c>
      <c r="L10" s="117">
        <f t="shared" ref="L10:L33" si="3">K10+J10</f>
        <v>135</v>
      </c>
      <c r="M10" s="117"/>
      <c r="N10" s="117">
        <v>0</v>
      </c>
      <c r="O10" s="117">
        <v>0</v>
      </c>
      <c r="P10" s="117">
        <f t="shared" ref="P10:P33" si="4">O10+N10</f>
        <v>0</v>
      </c>
      <c r="Q10" s="117"/>
    </row>
    <row r="11" spans="1:19" ht="14.25" customHeight="1" x14ac:dyDescent="0.2">
      <c r="A11" s="112" t="s">
        <v>3</v>
      </c>
      <c r="B11" s="117">
        <v>34388</v>
      </c>
      <c r="C11" s="117">
        <v>91018</v>
      </c>
      <c r="D11" s="117">
        <f t="shared" si="0"/>
        <v>125406</v>
      </c>
      <c r="E11" s="117"/>
      <c r="F11" s="117">
        <v>59820</v>
      </c>
      <c r="G11" s="117">
        <v>17424</v>
      </c>
      <c r="H11" s="117">
        <f t="shared" si="1"/>
        <v>77244</v>
      </c>
      <c r="I11" s="117"/>
      <c r="J11" s="117">
        <f t="shared" si="2"/>
        <v>94208</v>
      </c>
      <c r="K11" s="117">
        <f t="shared" si="2"/>
        <v>108442</v>
      </c>
      <c r="L11" s="117">
        <f t="shared" si="3"/>
        <v>202650</v>
      </c>
      <c r="M11" s="117"/>
      <c r="N11" s="117">
        <v>1544</v>
      </c>
      <c r="O11" s="117">
        <v>0</v>
      </c>
      <c r="P11" s="117">
        <f t="shared" si="4"/>
        <v>1544</v>
      </c>
      <c r="Q11" s="117"/>
    </row>
    <row r="12" spans="1:19" ht="14.25" customHeight="1" x14ac:dyDescent="0.2">
      <c r="A12" s="112" t="s">
        <v>4</v>
      </c>
      <c r="B12" s="117">
        <v>5498</v>
      </c>
      <c r="C12" s="117">
        <v>158002</v>
      </c>
      <c r="D12" s="117">
        <f t="shared" si="0"/>
        <v>163500</v>
      </c>
      <c r="E12" s="117"/>
      <c r="F12" s="117">
        <v>0</v>
      </c>
      <c r="G12" s="117">
        <v>0</v>
      </c>
      <c r="H12" s="117">
        <f t="shared" si="1"/>
        <v>0</v>
      </c>
      <c r="I12" s="117"/>
      <c r="J12" s="117">
        <f t="shared" si="2"/>
        <v>5498</v>
      </c>
      <c r="K12" s="117">
        <f t="shared" si="2"/>
        <v>158002</v>
      </c>
      <c r="L12" s="117">
        <f t="shared" si="3"/>
        <v>163500</v>
      </c>
      <c r="M12" s="117"/>
      <c r="N12" s="117">
        <v>0</v>
      </c>
      <c r="O12" s="117">
        <v>0</v>
      </c>
      <c r="P12" s="117">
        <f t="shared" si="4"/>
        <v>0</v>
      </c>
      <c r="Q12" s="117"/>
    </row>
    <row r="13" spans="1:19" ht="14.25" customHeight="1" x14ac:dyDescent="0.2">
      <c r="A13" s="112" t="s">
        <v>5</v>
      </c>
      <c r="B13" s="117">
        <v>51578</v>
      </c>
      <c r="C13" s="117">
        <v>19739</v>
      </c>
      <c r="D13" s="117">
        <f t="shared" si="0"/>
        <v>71317</v>
      </c>
      <c r="E13" s="117"/>
      <c r="F13" s="117">
        <v>0</v>
      </c>
      <c r="G13" s="117">
        <v>0</v>
      </c>
      <c r="H13" s="117">
        <f t="shared" si="1"/>
        <v>0</v>
      </c>
      <c r="I13" s="117"/>
      <c r="J13" s="117">
        <f t="shared" si="2"/>
        <v>51578</v>
      </c>
      <c r="K13" s="117">
        <f t="shared" si="2"/>
        <v>19739</v>
      </c>
      <c r="L13" s="117">
        <f t="shared" si="3"/>
        <v>71317</v>
      </c>
      <c r="M13" s="117"/>
      <c r="N13" s="117">
        <v>0</v>
      </c>
      <c r="O13" s="117">
        <v>0</v>
      </c>
      <c r="P13" s="117">
        <f t="shared" si="4"/>
        <v>0</v>
      </c>
      <c r="Q13" s="117"/>
    </row>
    <row r="14" spans="1:19" ht="14.25" customHeight="1" x14ac:dyDescent="0.2">
      <c r="A14" s="112" t="s">
        <v>7</v>
      </c>
      <c r="B14" s="117">
        <v>33524</v>
      </c>
      <c r="C14" s="117">
        <v>19677</v>
      </c>
      <c r="D14" s="117">
        <f t="shared" si="0"/>
        <v>53201</v>
      </c>
      <c r="E14" s="117"/>
      <c r="F14" s="117">
        <v>0</v>
      </c>
      <c r="G14" s="117">
        <v>0</v>
      </c>
      <c r="H14" s="117">
        <f t="shared" si="1"/>
        <v>0</v>
      </c>
      <c r="I14" s="117"/>
      <c r="J14" s="117">
        <f t="shared" si="2"/>
        <v>33524</v>
      </c>
      <c r="K14" s="117">
        <f t="shared" si="2"/>
        <v>19677</v>
      </c>
      <c r="L14" s="117">
        <f t="shared" si="3"/>
        <v>53201</v>
      </c>
      <c r="M14" s="117"/>
      <c r="N14" s="117">
        <v>0</v>
      </c>
      <c r="O14" s="117">
        <v>0</v>
      </c>
      <c r="P14" s="117">
        <f t="shared" si="4"/>
        <v>0</v>
      </c>
      <c r="Q14" s="117"/>
    </row>
    <row r="15" spans="1:19" ht="14.25" customHeight="1" x14ac:dyDescent="0.2">
      <c r="A15" s="112" t="s">
        <v>8</v>
      </c>
      <c r="B15" s="117">
        <v>0</v>
      </c>
      <c r="C15" s="117">
        <v>0</v>
      </c>
      <c r="D15" s="117">
        <f t="shared" si="0"/>
        <v>0</v>
      </c>
      <c r="E15" s="117"/>
      <c r="F15" s="117">
        <v>0</v>
      </c>
      <c r="G15" s="117">
        <v>0</v>
      </c>
      <c r="H15" s="117">
        <f t="shared" si="1"/>
        <v>0</v>
      </c>
      <c r="I15" s="117"/>
      <c r="J15" s="117">
        <f t="shared" si="2"/>
        <v>0</v>
      </c>
      <c r="K15" s="117">
        <f t="shared" si="2"/>
        <v>0</v>
      </c>
      <c r="L15" s="117">
        <f t="shared" si="3"/>
        <v>0</v>
      </c>
      <c r="M15" s="117"/>
      <c r="N15" s="117">
        <v>0</v>
      </c>
      <c r="O15" s="117">
        <v>0</v>
      </c>
      <c r="P15" s="117">
        <f t="shared" si="4"/>
        <v>0</v>
      </c>
      <c r="Q15" s="117"/>
    </row>
    <row r="16" spans="1:19" ht="14.25" customHeight="1" x14ac:dyDescent="0.2">
      <c r="A16" s="112" t="s">
        <v>9</v>
      </c>
      <c r="B16" s="117">
        <v>9600</v>
      </c>
      <c r="C16" s="117">
        <v>0</v>
      </c>
      <c r="D16" s="117">
        <f t="shared" si="0"/>
        <v>9600</v>
      </c>
      <c r="E16" s="117"/>
      <c r="F16" s="117">
        <v>0</v>
      </c>
      <c r="G16" s="117">
        <v>0</v>
      </c>
      <c r="H16" s="117">
        <f t="shared" si="1"/>
        <v>0</v>
      </c>
      <c r="I16" s="117"/>
      <c r="J16" s="117">
        <f t="shared" si="2"/>
        <v>9600</v>
      </c>
      <c r="K16" s="117">
        <f t="shared" si="2"/>
        <v>0</v>
      </c>
      <c r="L16" s="117">
        <f t="shared" si="3"/>
        <v>9600</v>
      </c>
      <c r="M16" s="117"/>
      <c r="N16" s="117">
        <v>0</v>
      </c>
      <c r="O16" s="117">
        <v>0</v>
      </c>
      <c r="P16" s="117">
        <f t="shared" si="4"/>
        <v>0</v>
      </c>
      <c r="Q16" s="117"/>
    </row>
    <row r="17" spans="1:17" ht="14.25" customHeight="1" x14ac:dyDescent="0.2">
      <c r="A17" s="112" t="s">
        <v>10</v>
      </c>
      <c r="B17" s="117">
        <v>0</v>
      </c>
      <c r="C17" s="117">
        <v>81499</v>
      </c>
      <c r="D17" s="117">
        <f t="shared" si="0"/>
        <v>81499</v>
      </c>
      <c r="E17" s="117"/>
      <c r="F17" s="117">
        <v>0</v>
      </c>
      <c r="G17" s="117">
        <v>0</v>
      </c>
      <c r="H17" s="117">
        <f t="shared" si="1"/>
        <v>0</v>
      </c>
      <c r="I17" s="117"/>
      <c r="J17" s="117">
        <f t="shared" si="2"/>
        <v>0</v>
      </c>
      <c r="K17" s="117">
        <f t="shared" si="2"/>
        <v>81499</v>
      </c>
      <c r="L17" s="117">
        <f t="shared" si="3"/>
        <v>81499</v>
      </c>
      <c r="M17" s="117"/>
      <c r="N17" s="117">
        <v>0</v>
      </c>
      <c r="O17" s="117">
        <v>0</v>
      </c>
      <c r="P17" s="117">
        <f t="shared" si="4"/>
        <v>0</v>
      </c>
      <c r="Q17" s="117"/>
    </row>
    <row r="18" spans="1:17" ht="14.25" customHeight="1" x14ac:dyDescent="0.2">
      <c r="A18" s="120" t="s">
        <v>11</v>
      </c>
      <c r="B18" s="117">
        <v>0</v>
      </c>
      <c r="C18" s="117">
        <v>0</v>
      </c>
      <c r="D18" s="117">
        <f t="shared" si="0"/>
        <v>0</v>
      </c>
      <c r="E18" s="117"/>
      <c r="F18" s="117">
        <v>0</v>
      </c>
      <c r="G18" s="117">
        <v>0</v>
      </c>
      <c r="H18" s="117">
        <f t="shared" si="1"/>
        <v>0</v>
      </c>
      <c r="I18" s="117"/>
      <c r="J18" s="117">
        <f t="shared" si="2"/>
        <v>0</v>
      </c>
      <c r="K18" s="117">
        <f t="shared" si="2"/>
        <v>0</v>
      </c>
      <c r="L18" s="117">
        <f t="shared" si="3"/>
        <v>0</v>
      </c>
      <c r="M18" s="117"/>
      <c r="N18" s="117">
        <v>0</v>
      </c>
      <c r="O18" s="117">
        <v>0</v>
      </c>
      <c r="P18" s="117">
        <f t="shared" si="4"/>
        <v>0</v>
      </c>
      <c r="Q18" s="117"/>
    </row>
    <row r="19" spans="1:17" ht="14.25" customHeight="1" x14ac:dyDescent="0.2">
      <c r="A19" s="112" t="s">
        <v>12</v>
      </c>
      <c r="B19" s="117">
        <v>0</v>
      </c>
      <c r="C19" s="117">
        <v>18</v>
      </c>
      <c r="D19" s="117">
        <f t="shared" si="0"/>
        <v>18</v>
      </c>
      <c r="E19" s="117"/>
      <c r="F19" s="117">
        <v>0</v>
      </c>
      <c r="G19" s="117">
        <v>0</v>
      </c>
      <c r="H19" s="117">
        <f t="shared" si="1"/>
        <v>0</v>
      </c>
      <c r="I19" s="117"/>
      <c r="J19" s="117">
        <f t="shared" si="2"/>
        <v>0</v>
      </c>
      <c r="K19" s="117">
        <f t="shared" si="2"/>
        <v>18</v>
      </c>
      <c r="L19" s="117">
        <f t="shared" si="3"/>
        <v>18</v>
      </c>
      <c r="M19" s="117"/>
      <c r="N19" s="117">
        <v>0</v>
      </c>
      <c r="O19" s="117">
        <v>0</v>
      </c>
      <c r="P19" s="117">
        <f t="shared" si="4"/>
        <v>0</v>
      </c>
      <c r="Q19" s="117"/>
    </row>
    <row r="20" spans="1:17" ht="14.25" customHeight="1" x14ac:dyDescent="0.2">
      <c r="A20" s="120" t="s">
        <v>13</v>
      </c>
      <c r="B20" s="117">
        <v>0</v>
      </c>
      <c r="C20" s="117">
        <v>0</v>
      </c>
      <c r="D20" s="117">
        <f t="shared" si="0"/>
        <v>0</v>
      </c>
      <c r="E20" s="117"/>
      <c r="F20" s="117">
        <v>0</v>
      </c>
      <c r="G20" s="117">
        <v>0</v>
      </c>
      <c r="H20" s="117">
        <f t="shared" si="1"/>
        <v>0</v>
      </c>
      <c r="I20" s="117"/>
      <c r="J20" s="117">
        <f t="shared" si="2"/>
        <v>0</v>
      </c>
      <c r="K20" s="117">
        <f t="shared" si="2"/>
        <v>0</v>
      </c>
      <c r="L20" s="117">
        <f t="shared" si="3"/>
        <v>0</v>
      </c>
      <c r="M20" s="117"/>
      <c r="N20" s="117">
        <v>0</v>
      </c>
      <c r="O20" s="117">
        <v>0</v>
      </c>
      <c r="P20" s="117">
        <f t="shared" si="4"/>
        <v>0</v>
      </c>
      <c r="Q20" s="117"/>
    </row>
    <row r="21" spans="1:17" ht="14.25" customHeight="1" x14ac:dyDescent="0.2">
      <c r="A21" s="112" t="s">
        <v>14</v>
      </c>
      <c r="B21" s="117">
        <v>0</v>
      </c>
      <c r="C21" s="117">
        <v>0</v>
      </c>
      <c r="D21" s="117">
        <f t="shared" si="0"/>
        <v>0</v>
      </c>
      <c r="E21" s="117"/>
      <c r="F21" s="117">
        <v>0</v>
      </c>
      <c r="G21" s="117">
        <v>0</v>
      </c>
      <c r="H21" s="117">
        <f t="shared" si="1"/>
        <v>0</v>
      </c>
      <c r="I21" s="117"/>
      <c r="J21" s="117">
        <f t="shared" si="2"/>
        <v>0</v>
      </c>
      <c r="K21" s="117">
        <f t="shared" si="2"/>
        <v>0</v>
      </c>
      <c r="L21" s="117">
        <f t="shared" si="3"/>
        <v>0</v>
      </c>
      <c r="M21" s="117"/>
      <c r="N21" s="117">
        <v>0</v>
      </c>
      <c r="O21" s="117">
        <v>0</v>
      </c>
      <c r="P21" s="117">
        <f t="shared" si="4"/>
        <v>0</v>
      </c>
      <c r="Q21" s="117"/>
    </row>
    <row r="22" spans="1:17" ht="14.25" customHeight="1" x14ac:dyDescent="0.2">
      <c r="A22" s="112" t="s">
        <v>15</v>
      </c>
      <c r="B22" s="117">
        <v>0</v>
      </c>
      <c r="C22" s="117">
        <v>0</v>
      </c>
      <c r="D22" s="117">
        <f t="shared" si="0"/>
        <v>0</v>
      </c>
      <c r="E22" s="117"/>
      <c r="F22" s="117">
        <v>0</v>
      </c>
      <c r="G22" s="117">
        <v>0</v>
      </c>
      <c r="H22" s="117">
        <f t="shared" si="1"/>
        <v>0</v>
      </c>
      <c r="I22" s="117"/>
      <c r="J22" s="117">
        <f t="shared" si="2"/>
        <v>0</v>
      </c>
      <c r="K22" s="117">
        <f t="shared" si="2"/>
        <v>0</v>
      </c>
      <c r="L22" s="117">
        <f t="shared" si="3"/>
        <v>0</v>
      </c>
      <c r="M22" s="117"/>
      <c r="N22" s="117">
        <v>0</v>
      </c>
      <c r="O22" s="117">
        <v>0</v>
      </c>
      <c r="P22" s="117">
        <f t="shared" si="4"/>
        <v>0</v>
      </c>
      <c r="Q22" s="117"/>
    </row>
    <row r="23" spans="1:17" ht="14.25" customHeight="1" x14ac:dyDescent="0.2">
      <c r="A23" s="112" t="s">
        <v>17</v>
      </c>
      <c r="B23" s="117">
        <v>111720</v>
      </c>
      <c r="C23" s="117">
        <v>17512</v>
      </c>
      <c r="D23" s="117">
        <f t="shared" si="0"/>
        <v>129232</v>
      </c>
      <c r="E23" s="117"/>
      <c r="F23" s="117">
        <v>0</v>
      </c>
      <c r="G23" s="117">
        <v>0</v>
      </c>
      <c r="H23" s="117">
        <f t="shared" si="1"/>
        <v>0</v>
      </c>
      <c r="I23" s="117"/>
      <c r="J23" s="117">
        <f t="shared" si="2"/>
        <v>111720</v>
      </c>
      <c r="K23" s="117">
        <f t="shared" si="2"/>
        <v>17512</v>
      </c>
      <c r="L23" s="117">
        <f t="shared" si="3"/>
        <v>129232</v>
      </c>
      <c r="M23" s="117"/>
      <c r="N23" s="117">
        <v>2412</v>
      </c>
      <c r="O23" s="117">
        <v>0</v>
      </c>
      <c r="P23" s="117">
        <f t="shared" si="4"/>
        <v>2412</v>
      </c>
      <c r="Q23" s="117"/>
    </row>
    <row r="24" spans="1:17" ht="14.25" customHeight="1" x14ac:dyDescent="0.2">
      <c r="A24" s="112" t="s">
        <v>18</v>
      </c>
      <c r="B24" s="117">
        <v>2165</v>
      </c>
      <c r="C24" s="117">
        <v>0</v>
      </c>
      <c r="D24" s="117">
        <f t="shared" si="0"/>
        <v>2165</v>
      </c>
      <c r="E24" s="117"/>
      <c r="F24" s="117">
        <v>0</v>
      </c>
      <c r="G24" s="117">
        <v>0</v>
      </c>
      <c r="H24" s="117">
        <f t="shared" si="1"/>
        <v>0</v>
      </c>
      <c r="I24" s="117"/>
      <c r="J24" s="117">
        <f t="shared" si="2"/>
        <v>2165</v>
      </c>
      <c r="K24" s="117">
        <f t="shared" si="2"/>
        <v>0</v>
      </c>
      <c r="L24" s="117">
        <f t="shared" si="3"/>
        <v>2165</v>
      </c>
      <c r="M24" s="117"/>
      <c r="N24" s="117">
        <v>0</v>
      </c>
      <c r="O24" s="117">
        <v>0</v>
      </c>
      <c r="P24" s="117">
        <f t="shared" si="4"/>
        <v>0</v>
      </c>
      <c r="Q24" s="117"/>
    </row>
    <row r="25" spans="1:17" ht="14.25" customHeight="1" x14ac:dyDescent="0.2">
      <c r="A25" s="112" t="s">
        <v>19</v>
      </c>
      <c r="B25" s="117">
        <v>8071</v>
      </c>
      <c r="C25" s="117">
        <v>0</v>
      </c>
      <c r="D25" s="117">
        <f t="shared" si="0"/>
        <v>8071</v>
      </c>
      <c r="E25" s="117"/>
      <c r="F25" s="117">
        <v>0</v>
      </c>
      <c r="G25" s="117">
        <v>0</v>
      </c>
      <c r="H25" s="117">
        <f t="shared" si="1"/>
        <v>0</v>
      </c>
      <c r="I25" s="117"/>
      <c r="J25" s="117">
        <f t="shared" si="2"/>
        <v>8071</v>
      </c>
      <c r="K25" s="117">
        <f t="shared" si="2"/>
        <v>0</v>
      </c>
      <c r="L25" s="117">
        <f t="shared" si="3"/>
        <v>8071</v>
      </c>
      <c r="M25" s="117"/>
      <c r="N25" s="117">
        <v>0</v>
      </c>
      <c r="O25" s="117">
        <v>0</v>
      </c>
      <c r="P25" s="117">
        <f t="shared" si="4"/>
        <v>0</v>
      </c>
      <c r="Q25" s="117"/>
    </row>
    <row r="26" spans="1:17" ht="14.25" customHeight="1" x14ac:dyDescent="0.2">
      <c r="A26" s="112" t="s">
        <v>20</v>
      </c>
      <c r="B26" s="117">
        <v>45502</v>
      </c>
      <c r="C26" s="117">
        <v>525</v>
      </c>
      <c r="D26" s="117">
        <f t="shared" si="0"/>
        <v>46027</v>
      </c>
      <c r="E26" s="117"/>
      <c r="F26" s="117">
        <v>0</v>
      </c>
      <c r="G26" s="117">
        <v>0</v>
      </c>
      <c r="H26" s="117">
        <f t="shared" si="1"/>
        <v>0</v>
      </c>
      <c r="I26" s="117"/>
      <c r="J26" s="117">
        <f t="shared" si="2"/>
        <v>45502</v>
      </c>
      <c r="K26" s="117">
        <f t="shared" si="2"/>
        <v>525</v>
      </c>
      <c r="L26" s="117">
        <f t="shared" si="3"/>
        <v>46027</v>
      </c>
      <c r="M26" s="117"/>
      <c r="N26" s="117">
        <v>0</v>
      </c>
      <c r="O26" s="117">
        <v>0</v>
      </c>
      <c r="P26" s="117">
        <f t="shared" si="4"/>
        <v>0</v>
      </c>
      <c r="Q26" s="117"/>
    </row>
    <row r="27" spans="1:17" ht="14.25" customHeight="1" x14ac:dyDescent="0.2">
      <c r="A27" s="112" t="s">
        <v>21</v>
      </c>
      <c r="B27" s="117">
        <v>22424</v>
      </c>
      <c r="C27" s="117">
        <v>258</v>
      </c>
      <c r="D27" s="117">
        <f t="shared" si="0"/>
        <v>22682</v>
      </c>
      <c r="E27" s="117"/>
      <c r="F27" s="117">
        <v>0</v>
      </c>
      <c r="G27" s="117">
        <v>0</v>
      </c>
      <c r="H27" s="117">
        <f t="shared" si="1"/>
        <v>0</v>
      </c>
      <c r="I27" s="117"/>
      <c r="J27" s="117">
        <f t="shared" si="2"/>
        <v>22424</v>
      </c>
      <c r="K27" s="117">
        <f t="shared" si="2"/>
        <v>258</v>
      </c>
      <c r="L27" s="117">
        <f t="shared" si="3"/>
        <v>22682</v>
      </c>
      <c r="M27" s="117"/>
      <c r="N27" s="117">
        <v>30</v>
      </c>
      <c r="O27" s="117">
        <v>0</v>
      </c>
      <c r="P27" s="117">
        <f t="shared" si="4"/>
        <v>30</v>
      </c>
      <c r="Q27" s="117"/>
    </row>
    <row r="28" spans="1:17" ht="14.25" customHeight="1" x14ac:dyDescent="0.2">
      <c r="A28" s="112" t="s">
        <v>22</v>
      </c>
      <c r="B28" s="117">
        <v>296081</v>
      </c>
      <c r="C28" s="117">
        <v>89509</v>
      </c>
      <c r="D28" s="117">
        <f t="shared" si="0"/>
        <v>385590</v>
      </c>
      <c r="E28" s="117"/>
      <c r="F28" s="117">
        <v>0</v>
      </c>
      <c r="G28" s="117">
        <v>0</v>
      </c>
      <c r="H28" s="117">
        <f t="shared" si="1"/>
        <v>0</v>
      </c>
      <c r="I28" s="117"/>
      <c r="J28" s="117">
        <f t="shared" si="2"/>
        <v>296081</v>
      </c>
      <c r="K28" s="117">
        <f t="shared" si="2"/>
        <v>89509</v>
      </c>
      <c r="L28" s="117">
        <f t="shared" si="3"/>
        <v>385590</v>
      </c>
      <c r="M28" s="117"/>
      <c r="N28" s="117">
        <v>0</v>
      </c>
      <c r="O28" s="117">
        <v>0</v>
      </c>
      <c r="P28" s="117">
        <f t="shared" si="4"/>
        <v>0</v>
      </c>
      <c r="Q28" s="117"/>
    </row>
    <row r="29" spans="1:17" ht="14.25" customHeight="1" x14ac:dyDescent="0.2">
      <c r="A29" s="112" t="s">
        <v>23</v>
      </c>
      <c r="B29" s="117">
        <v>144693</v>
      </c>
      <c r="C29" s="117">
        <v>5274</v>
      </c>
      <c r="D29" s="117">
        <f t="shared" si="0"/>
        <v>149967</v>
      </c>
      <c r="E29" s="117"/>
      <c r="F29" s="117">
        <v>0</v>
      </c>
      <c r="G29" s="117">
        <v>0</v>
      </c>
      <c r="H29" s="117">
        <f t="shared" si="1"/>
        <v>0</v>
      </c>
      <c r="I29" s="117"/>
      <c r="J29" s="117">
        <f t="shared" si="2"/>
        <v>144693</v>
      </c>
      <c r="K29" s="117">
        <f t="shared" si="2"/>
        <v>5274</v>
      </c>
      <c r="L29" s="117">
        <f t="shared" si="3"/>
        <v>149967</v>
      </c>
      <c r="M29" s="117"/>
      <c r="N29" s="117">
        <v>24</v>
      </c>
      <c r="O29" s="117">
        <v>0</v>
      </c>
      <c r="P29" s="117">
        <f t="shared" si="4"/>
        <v>24</v>
      </c>
      <c r="Q29" s="117"/>
    </row>
    <row r="30" spans="1:17" ht="14.25" customHeight="1" x14ac:dyDescent="0.2">
      <c r="A30" s="112" t="s">
        <v>24</v>
      </c>
      <c r="B30" s="117">
        <v>0</v>
      </c>
      <c r="C30" s="117">
        <v>0</v>
      </c>
      <c r="D30" s="117">
        <f t="shared" si="0"/>
        <v>0</v>
      </c>
      <c r="E30" s="117"/>
      <c r="F30" s="117">
        <v>0</v>
      </c>
      <c r="G30" s="117">
        <v>0</v>
      </c>
      <c r="H30" s="117">
        <f t="shared" si="1"/>
        <v>0</v>
      </c>
      <c r="I30" s="117"/>
      <c r="J30" s="117">
        <f t="shared" si="2"/>
        <v>0</v>
      </c>
      <c r="K30" s="117">
        <f t="shared" si="2"/>
        <v>0</v>
      </c>
      <c r="L30" s="117">
        <f t="shared" si="3"/>
        <v>0</v>
      </c>
      <c r="M30" s="117"/>
      <c r="N30" s="117">
        <v>0</v>
      </c>
      <c r="O30" s="117">
        <v>0</v>
      </c>
      <c r="P30" s="117">
        <f t="shared" si="4"/>
        <v>0</v>
      </c>
      <c r="Q30" s="117"/>
    </row>
    <row r="31" spans="1:17" ht="14.25" customHeight="1" x14ac:dyDescent="0.2">
      <c r="A31" s="112" t="s">
        <v>25</v>
      </c>
      <c r="B31" s="117">
        <v>541</v>
      </c>
      <c r="C31" s="117">
        <v>7646</v>
      </c>
      <c r="D31" s="117">
        <f t="shared" si="0"/>
        <v>8187</v>
      </c>
      <c r="E31" s="117"/>
      <c r="F31" s="117">
        <v>0</v>
      </c>
      <c r="G31" s="117">
        <v>0</v>
      </c>
      <c r="H31" s="117">
        <f t="shared" si="1"/>
        <v>0</v>
      </c>
      <c r="I31" s="117"/>
      <c r="J31" s="117">
        <f t="shared" si="2"/>
        <v>541</v>
      </c>
      <c r="K31" s="117">
        <f t="shared" si="2"/>
        <v>7646</v>
      </c>
      <c r="L31" s="117">
        <f t="shared" si="3"/>
        <v>8187</v>
      </c>
      <c r="M31" s="117"/>
      <c r="N31" s="117">
        <v>0</v>
      </c>
      <c r="O31" s="117">
        <v>0</v>
      </c>
      <c r="P31" s="117">
        <f t="shared" si="4"/>
        <v>0</v>
      </c>
      <c r="Q31" s="117"/>
    </row>
    <row r="32" spans="1:17" ht="14.25" customHeight="1" x14ac:dyDescent="0.2">
      <c r="A32" s="112" t="s">
        <v>26</v>
      </c>
      <c r="B32" s="117">
        <v>0</v>
      </c>
      <c r="C32" s="117">
        <v>0</v>
      </c>
      <c r="D32" s="117">
        <f t="shared" si="0"/>
        <v>0</v>
      </c>
      <c r="E32" s="117"/>
      <c r="F32" s="117">
        <v>0</v>
      </c>
      <c r="G32" s="117">
        <v>0</v>
      </c>
      <c r="H32" s="117">
        <f t="shared" si="1"/>
        <v>0</v>
      </c>
      <c r="I32" s="117"/>
      <c r="J32" s="117">
        <f t="shared" si="2"/>
        <v>0</v>
      </c>
      <c r="K32" s="117">
        <f t="shared" si="2"/>
        <v>0</v>
      </c>
      <c r="L32" s="117">
        <f t="shared" si="3"/>
        <v>0</v>
      </c>
      <c r="M32" s="117"/>
      <c r="N32" s="117">
        <v>0</v>
      </c>
      <c r="O32" s="117">
        <v>0</v>
      </c>
      <c r="P32" s="117">
        <f t="shared" si="4"/>
        <v>0</v>
      </c>
      <c r="Q32" s="117"/>
    </row>
    <row r="33" spans="1:19" ht="14.25" customHeight="1" x14ac:dyDescent="0.2">
      <c r="A33" s="112" t="s">
        <v>27</v>
      </c>
      <c r="B33" s="117">
        <v>2507</v>
      </c>
      <c r="C33" s="117">
        <v>908</v>
      </c>
      <c r="D33" s="117">
        <f t="shared" si="0"/>
        <v>3415</v>
      </c>
      <c r="E33" s="117"/>
      <c r="F33" s="117">
        <v>0</v>
      </c>
      <c r="G33" s="117">
        <v>0</v>
      </c>
      <c r="H33" s="117">
        <f t="shared" si="1"/>
        <v>0</v>
      </c>
      <c r="I33" s="117"/>
      <c r="J33" s="117">
        <f t="shared" si="2"/>
        <v>2507</v>
      </c>
      <c r="K33" s="117">
        <f t="shared" si="2"/>
        <v>908</v>
      </c>
      <c r="L33" s="117">
        <f t="shared" si="3"/>
        <v>3415</v>
      </c>
      <c r="M33" s="117"/>
      <c r="N33" s="117">
        <v>0</v>
      </c>
      <c r="O33" s="117">
        <v>0</v>
      </c>
      <c r="P33" s="117">
        <f t="shared" si="4"/>
        <v>0</v>
      </c>
      <c r="Q33" s="117"/>
    </row>
    <row r="34" spans="1:19" ht="13.5" customHeight="1" x14ac:dyDescent="0.2">
      <c r="A34" s="148" t="s">
        <v>28</v>
      </c>
      <c r="B34" s="144">
        <f>SUM(B9:B10)+SUM(B13:B22)</f>
        <v>268843</v>
      </c>
      <c r="C34" s="144">
        <f>SUM(C9:C10)+SUM(C13:C22)</f>
        <v>369801</v>
      </c>
      <c r="D34" s="144">
        <f>SUM(D9:D10)+SUM(D13:D22)</f>
        <v>638644</v>
      </c>
      <c r="E34" s="121"/>
      <c r="F34" s="144">
        <f>SUM(F9:F10)+SUM(F13:F22)</f>
        <v>3643850</v>
      </c>
      <c r="G34" s="144">
        <f>SUM(G9:G10)+SUM(G13:G22)</f>
        <v>3856373</v>
      </c>
      <c r="H34" s="144">
        <f>SUM(H9:H10)+SUM(H13:H22)</f>
        <v>7500223</v>
      </c>
      <c r="I34" s="121"/>
      <c r="J34" s="144">
        <f>SUM(J9:J10)+SUM(J13:J22)</f>
        <v>3912693</v>
      </c>
      <c r="K34" s="144">
        <f>SUM(K9:K10)+SUM(K13:K22)</f>
        <v>4226174</v>
      </c>
      <c r="L34" s="144">
        <f>SUM(L9:L10)+SUM(L13:L22)</f>
        <v>8138867</v>
      </c>
      <c r="M34" s="121"/>
      <c r="N34" s="144">
        <f>SUM(N9:N10)+SUM(N13:N22)</f>
        <v>0</v>
      </c>
      <c r="O34" s="144">
        <f>SUM(O9:O10)+SUM(O13:O22)</f>
        <v>0</v>
      </c>
      <c r="P34" s="144">
        <f>SUM(P9:P10)+SUM(P13:P22)</f>
        <v>0</v>
      </c>
      <c r="Q34" s="121"/>
    </row>
    <row r="35" spans="1:19" ht="13.5" customHeight="1" x14ac:dyDescent="0.2">
      <c r="A35" s="143"/>
      <c r="B35" s="145"/>
      <c r="C35" s="145"/>
      <c r="D35" s="145"/>
      <c r="E35" s="122"/>
      <c r="F35" s="145"/>
      <c r="G35" s="145"/>
      <c r="H35" s="145"/>
      <c r="I35" s="122"/>
      <c r="J35" s="145"/>
      <c r="K35" s="145"/>
      <c r="L35" s="145"/>
      <c r="M35" s="122"/>
      <c r="N35" s="145"/>
      <c r="O35" s="145"/>
      <c r="P35" s="145"/>
      <c r="Q35" s="122"/>
      <c r="S35" s="82"/>
    </row>
    <row r="36" spans="1:19" ht="14.25" customHeight="1" x14ac:dyDescent="0.2">
      <c r="A36" s="112" t="s">
        <v>29</v>
      </c>
      <c r="B36" s="115">
        <f>+B11+SUM(B23:B26)+B32</f>
        <v>201846</v>
      </c>
      <c r="C36" s="115">
        <f>+C11+SUM(C23:C26)+C32</f>
        <v>109055</v>
      </c>
      <c r="D36" s="115">
        <f>+D11+SUM(D23:D26)+D32</f>
        <v>310901</v>
      </c>
      <c r="E36" s="115"/>
      <c r="F36" s="115">
        <f>+F11+SUM(F23:F26)+F32</f>
        <v>59820</v>
      </c>
      <c r="G36" s="115">
        <f>+G11+SUM(G23:G26)+G32</f>
        <v>17424</v>
      </c>
      <c r="H36" s="115">
        <f>+H11+SUM(H23:H26)+H32</f>
        <v>77244</v>
      </c>
      <c r="I36" s="115"/>
      <c r="J36" s="115">
        <f>+J11+SUM(J23:J26)+J32</f>
        <v>261666</v>
      </c>
      <c r="K36" s="115">
        <f>+K11+SUM(K23:K26)+K32</f>
        <v>126479</v>
      </c>
      <c r="L36" s="115">
        <f>+L11+SUM(L23:L26)+L32</f>
        <v>388145</v>
      </c>
      <c r="M36" s="115"/>
      <c r="N36" s="115">
        <f>+N11+SUM(N23:N26)+N32</f>
        <v>3956</v>
      </c>
      <c r="O36" s="117">
        <f>+O11+SUM(O23:O26)+O32</f>
        <v>0</v>
      </c>
      <c r="P36" s="115">
        <f>+P11+SUM(P23:P26)+P32</f>
        <v>3956</v>
      </c>
      <c r="Q36" s="115"/>
    </row>
    <row r="37" spans="1:19" ht="14.25" customHeight="1" x14ac:dyDescent="0.2">
      <c r="A37" s="112" t="s">
        <v>30</v>
      </c>
      <c r="B37" s="123">
        <f>+B12+SUM(B27:B31)+B33</f>
        <v>471744</v>
      </c>
      <c r="C37" s="123">
        <f>+C12+SUM(C27:C31)+C33</f>
        <v>261597</v>
      </c>
      <c r="D37" s="123">
        <f t="shared" ref="D37:P37" si="5">+D12+SUM(D27:D31)+D33</f>
        <v>733341</v>
      </c>
      <c r="E37" s="123">
        <f t="shared" si="5"/>
        <v>0</v>
      </c>
      <c r="F37" s="123">
        <f t="shared" si="5"/>
        <v>0</v>
      </c>
      <c r="G37" s="123">
        <f t="shared" si="5"/>
        <v>0</v>
      </c>
      <c r="H37" s="123">
        <f t="shared" si="5"/>
        <v>0</v>
      </c>
      <c r="I37" s="123">
        <f t="shared" si="5"/>
        <v>0</v>
      </c>
      <c r="J37" s="123">
        <f t="shared" si="5"/>
        <v>471744</v>
      </c>
      <c r="K37" s="123">
        <f t="shared" si="5"/>
        <v>261597</v>
      </c>
      <c r="L37" s="123">
        <f t="shared" si="5"/>
        <v>733341</v>
      </c>
      <c r="M37" s="123">
        <f t="shared" si="5"/>
        <v>0</v>
      </c>
      <c r="N37" s="123">
        <f t="shared" si="5"/>
        <v>54</v>
      </c>
      <c r="O37" s="117">
        <f t="shared" si="5"/>
        <v>0</v>
      </c>
      <c r="P37" s="123">
        <f t="shared" si="5"/>
        <v>54</v>
      </c>
      <c r="Q37" s="123"/>
    </row>
    <row r="38" spans="1:19" ht="13.5" customHeight="1" x14ac:dyDescent="0.2">
      <c r="A38" s="143" t="s">
        <v>42</v>
      </c>
      <c r="B38" s="142">
        <f t="shared" ref="B38:P38" si="6">SUM(B34:B37)</f>
        <v>942433</v>
      </c>
      <c r="C38" s="142">
        <f t="shared" si="6"/>
        <v>740453</v>
      </c>
      <c r="D38" s="142">
        <f t="shared" si="6"/>
        <v>1682886</v>
      </c>
      <c r="E38" s="124"/>
      <c r="F38" s="142">
        <f t="shared" si="6"/>
        <v>3703670</v>
      </c>
      <c r="G38" s="142">
        <f t="shared" si="6"/>
        <v>3873797</v>
      </c>
      <c r="H38" s="142">
        <f t="shared" si="6"/>
        <v>7577467</v>
      </c>
      <c r="I38" s="124"/>
      <c r="J38" s="142">
        <f t="shared" si="6"/>
        <v>4646103</v>
      </c>
      <c r="K38" s="142">
        <f t="shared" si="6"/>
        <v>4614250</v>
      </c>
      <c r="L38" s="142">
        <f t="shared" si="6"/>
        <v>9260353</v>
      </c>
      <c r="M38" s="124"/>
      <c r="N38" s="142">
        <f t="shared" si="6"/>
        <v>4010</v>
      </c>
      <c r="O38" s="117">
        <f t="shared" si="6"/>
        <v>0</v>
      </c>
      <c r="P38" s="142">
        <f t="shared" si="6"/>
        <v>4010</v>
      </c>
      <c r="Q38" s="124"/>
    </row>
    <row r="39" spans="1:19" ht="13.5" customHeight="1" x14ac:dyDescent="0.2">
      <c r="A39" s="143"/>
      <c r="B39" s="142"/>
      <c r="C39" s="142"/>
      <c r="D39" s="142"/>
      <c r="E39" s="124"/>
      <c r="F39" s="142"/>
      <c r="G39" s="142"/>
      <c r="H39" s="142"/>
      <c r="I39" s="124"/>
      <c r="J39" s="142"/>
      <c r="K39" s="142"/>
      <c r="L39" s="142"/>
      <c r="M39" s="124"/>
      <c r="N39" s="142"/>
      <c r="O39" s="117"/>
      <c r="P39" s="142"/>
      <c r="Q39" s="124"/>
    </row>
    <row r="41" spans="1:19" s="82" customFormat="1" ht="12" customHeight="1" x14ac:dyDescent="0.2">
      <c r="A41" s="83" t="s">
        <v>47</v>
      </c>
      <c r="S41" s="108"/>
    </row>
    <row r="43" spans="1:19" ht="12.6" customHeight="1" x14ac:dyDescent="0.2">
      <c r="A43" s="85"/>
      <c r="B43" s="38"/>
      <c r="C43" s="38"/>
      <c r="D43" s="38"/>
      <c r="E43" s="38"/>
      <c r="F43" s="38"/>
      <c r="G43" s="38"/>
      <c r="H43" s="38"/>
      <c r="I43" s="85"/>
      <c r="K43" s="38"/>
      <c r="L43" s="39"/>
      <c r="M43" s="88"/>
      <c r="N43" s="40"/>
      <c r="O43" s="40"/>
      <c r="P43" s="126"/>
    </row>
    <row r="44" spans="1:19" ht="12.6" customHeight="1" x14ac:dyDescent="0.2">
      <c r="A44" s="85"/>
      <c r="B44" s="38"/>
      <c r="C44" s="38"/>
      <c r="D44" s="38"/>
      <c r="E44" s="38"/>
      <c r="F44" s="38"/>
      <c r="G44" s="38"/>
      <c r="H44" s="38"/>
      <c r="I44" s="85"/>
      <c r="K44" s="38"/>
      <c r="L44" s="39"/>
      <c r="M44" s="88"/>
      <c r="N44" s="40"/>
      <c r="O44" s="40"/>
      <c r="P44" s="126"/>
    </row>
    <row r="45" spans="1:19" ht="12.6" customHeight="1" x14ac:dyDescent="0.2">
      <c r="A45" s="85"/>
      <c r="B45" s="38"/>
      <c r="C45" s="38"/>
      <c r="D45" s="38"/>
      <c r="E45" s="38"/>
      <c r="F45" s="38"/>
      <c r="G45" s="38"/>
      <c r="H45" s="38"/>
      <c r="I45" s="85"/>
      <c r="K45" s="38"/>
      <c r="L45" s="39"/>
      <c r="M45" s="88"/>
      <c r="N45" s="40"/>
      <c r="O45" s="40"/>
      <c r="P45" s="126"/>
    </row>
    <row r="46" spans="1:19" ht="12.6" customHeight="1" x14ac:dyDescent="0.2">
      <c r="A46" s="85"/>
      <c r="B46" s="85"/>
      <c r="C46" s="85"/>
      <c r="D46" s="85"/>
      <c r="E46" s="85"/>
      <c r="F46" s="85"/>
      <c r="G46" s="85"/>
      <c r="H46" s="85"/>
      <c r="I46" s="85"/>
      <c r="K46" s="85"/>
      <c r="L46" s="39"/>
      <c r="M46" s="88"/>
      <c r="N46" s="88"/>
      <c r="O46" s="88"/>
      <c r="P46" s="126"/>
    </row>
    <row r="47" spans="1:19" ht="12.6" customHeight="1" x14ac:dyDescent="0.2">
      <c r="A47" s="41"/>
      <c r="B47" s="42"/>
      <c r="C47" s="42"/>
      <c r="D47" s="42"/>
      <c r="E47" s="41"/>
      <c r="F47" s="42"/>
      <c r="G47" s="42"/>
      <c r="H47" s="42"/>
      <c r="I47" s="41"/>
      <c r="K47" s="42"/>
      <c r="L47" s="43"/>
      <c r="M47" s="88"/>
      <c r="N47" s="42"/>
      <c r="O47" s="42"/>
      <c r="P47" s="126"/>
    </row>
    <row r="48" spans="1:19" ht="12.6" customHeight="1" x14ac:dyDescent="0.2">
      <c r="A48" s="85"/>
      <c r="B48" s="48"/>
      <c r="C48" s="48"/>
      <c r="D48" s="48"/>
      <c r="E48" s="49"/>
      <c r="F48" s="48"/>
      <c r="G48" s="48"/>
      <c r="H48" s="44"/>
      <c r="I48" s="85"/>
      <c r="K48" s="85"/>
      <c r="L48" s="39"/>
      <c r="M48" s="88"/>
      <c r="N48" s="45"/>
      <c r="O48" s="45"/>
      <c r="P48" s="126"/>
    </row>
    <row r="49" spans="1:16" ht="12.6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K49" s="85"/>
      <c r="L49" s="39"/>
      <c r="M49" s="88"/>
      <c r="N49" s="88"/>
      <c r="O49" s="88"/>
      <c r="P49" s="126"/>
    </row>
    <row r="50" spans="1:16" ht="12.6" customHeight="1" x14ac:dyDescent="0.2">
      <c r="A50" s="85"/>
      <c r="B50" s="39"/>
      <c r="C50" s="39"/>
      <c r="D50" s="39"/>
      <c r="E50" s="39"/>
      <c r="F50" s="39"/>
      <c r="G50" s="39"/>
      <c r="H50" s="39"/>
      <c r="I50" s="39"/>
      <c r="K50" s="39"/>
      <c r="L50" s="39"/>
      <c r="M50" s="88"/>
      <c r="N50" s="46"/>
      <c r="O50" s="47"/>
      <c r="P50" s="126"/>
    </row>
  </sheetData>
  <mergeCells count="45"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P6:P8"/>
    <mergeCell ref="A34:A35"/>
    <mergeCell ref="B34:B35"/>
    <mergeCell ref="C34:C35"/>
    <mergeCell ref="D34:D35"/>
    <mergeCell ref="F34:F35"/>
    <mergeCell ref="G34:G35"/>
    <mergeCell ref="D6:D8"/>
    <mergeCell ref="F6:F8"/>
    <mergeCell ref="G6:G8"/>
    <mergeCell ref="H6:H8"/>
    <mergeCell ref="J6:J8"/>
    <mergeCell ref="K6:K8"/>
    <mergeCell ref="L34:L35"/>
    <mergeCell ref="N34:N35"/>
    <mergeCell ref="O34:O35"/>
    <mergeCell ref="L6:L8"/>
    <mergeCell ref="N6:N8"/>
    <mergeCell ref="O6:O8"/>
    <mergeCell ref="L38:L39"/>
    <mergeCell ref="N38:N39"/>
    <mergeCell ref="P38:P39"/>
    <mergeCell ref="P34:P35"/>
    <mergeCell ref="A38:A39"/>
    <mergeCell ref="B38:B39"/>
    <mergeCell ref="C38:C39"/>
    <mergeCell ref="D38:D39"/>
    <mergeCell ref="F38:F39"/>
    <mergeCell ref="G38:G39"/>
    <mergeCell ref="H38:H39"/>
    <mergeCell ref="J38:J39"/>
    <mergeCell ref="K38:K39"/>
    <mergeCell ref="H34:H35"/>
    <mergeCell ref="J34:J35"/>
    <mergeCell ref="K34:K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T27" sqref="T27"/>
    </sheetView>
  </sheetViews>
  <sheetFormatPr defaultRowHeight="12.75" x14ac:dyDescent="0.2"/>
  <cols>
    <col min="1" max="1" width="18.7109375" style="108" customWidth="1"/>
    <col min="2" max="4" width="8.85546875" style="108" customWidth="1"/>
    <col min="5" max="5" width="1.28515625" style="108" customWidth="1"/>
    <col min="6" max="7" width="8.85546875" style="108" customWidth="1"/>
    <col min="8" max="8" width="9.5703125" style="108" customWidth="1"/>
    <col min="9" max="9" width="1.28515625" style="108" customWidth="1"/>
    <col min="10" max="10" width="9.42578125" style="108" customWidth="1"/>
    <col min="11" max="12" width="9.7109375" style="108" customWidth="1"/>
    <col min="13" max="13" width="1.28515625" style="108" customWidth="1"/>
    <col min="14" max="14" width="9.140625" style="108" customWidth="1"/>
    <col min="15" max="15" width="10.5703125" style="108" customWidth="1"/>
    <col min="16" max="16" width="12.42578125" style="108" customWidth="1"/>
    <col min="17" max="17" width="1.28515625" style="108" customWidth="1"/>
    <col min="18" max="18" width="9.140625" style="108"/>
    <col min="19" max="19" width="12.5703125" style="108" customWidth="1"/>
    <col min="20" max="16384" width="9.140625" style="108"/>
  </cols>
  <sheetData>
    <row r="1" spans="1:19" s="82" customFormat="1" ht="13.15" customHeight="1" x14ac:dyDescent="0.2">
      <c r="A1" s="168" t="s">
        <v>85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9" s="82" customFormat="1" ht="13.15" customHeight="1" x14ac:dyDescent="0.2">
      <c r="A2" s="169" t="s">
        <v>86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spans="1:19" ht="12.6" customHeight="1" x14ac:dyDescent="0.2">
      <c r="P3" s="166" t="s">
        <v>55</v>
      </c>
      <c r="Q3" s="166"/>
    </row>
    <row r="4" spans="1:19" ht="12.6" customHeight="1" x14ac:dyDescent="0.2">
      <c r="A4" s="147" t="s">
        <v>0</v>
      </c>
      <c r="B4" s="147" t="s">
        <v>35</v>
      </c>
      <c r="C4" s="151"/>
      <c r="D4" s="151"/>
      <c r="E4" s="110"/>
      <c r="F4" s="171" t="s">
        <v>36</v>
      </c>
      <c r="G4" s="172"/>
      <c r="H4" s="172"/>
      <c r="I4" s="110"/>
      <c r="J4" s="147" t="s">
        <v>37</v>
      </c>
      <c r="K4" s="151"/>
      <c r="L4" s="151"/>
      <c r="M4" s="110"/>
      <c r="N4" s="147" t="s">
        <v>38</v>
      </c>
      <c r="O4" s="147"/>
      <c r="P4" s="147"/>
      <c r="Q4" s="111"/>
      <c r="S4" s="82"/>
    </row>
    <row r="5" spans="1:19" ht="12.6" customHeight="1" x14ac:dyDescent="0.2">
      <c r="A5" s="147"/>
      <c r="B5" s="151"/>
      <c r="C5" s="151"/>
      <c r="D5" s="151"/>
      <c r="E5" s="110"/>
      <c r="F5" s="173"/>
      <c r="G5" s="173"/>
      <c r="H5" s="173"/>
      <c r="I5" s="110"/>
      <c r="J5" s="151"/>
      <c r="K5" s="151"/>
      <c r="L5" s="151"/>
      <c r="M5" s="110"/>
      <c r="N5" s="147"/>
      <c r="O5" s="147"/>
      <c r="P5" s="147"/>
      <c r="Q5" s="111"/>
    </row>
    <row r="6" spans="1:19" ht="12.6" customHeight="1" x14ac:dyDescent="0.2">
      <c r="A6" s="147"/>
      <c r="B6" s="146" t="s">
        <v>43</v>
      </c>
      <c r="C6" s="146" t="s">
        <v>44</v>
      </c>
      <c r="D6" s="146" t="s">
        <v>41</v>
      </c>
      <c r="E6" s="111"/>
      <c r="F6" s="170" t="s">
        <v>43</v>
      </c>
      <c r="G6" s="170" t="s">
        <v>44</v>
      </c>
      <c r="H6" s="170" t="s">
        <v>41</v>
      </c>
      <c r="I6" s="111"/>
      <c r="J6" s="146" t="s">
        <v>43</v>
      </c>
      <c r="K6" s="146" t="s">
        <v>44</v>
      </c>
      <c r="L6" s="146" t="s">
        <v>41</v>
      </c>
      <c r="M6" s="111"/>
      <c r="N6" s="146" t="s">
        <v>45</v>
      </c>
      <c r="O6" s="146" t="s">
        <v>46</v>
      </c>
      <c r="P6" s="146" t="s">
        <v>41</v>
      </c>
      <c r="Q6" s="111"/>
    </row>
    <row r="7" spans="1:19" ht="12.6" customHeight="1" x14ac:dyDescent="0.2">
      <c r="A7" s="147"/>
      <c r="B7" s="147"/>
      <c r="C7" s="147"/>
      <c r="D7" s="147"/>
      <c r="E7" s="111"/>
      <c r="F7" s="170"/>
      <c r="G7" s="170"/>
      <c r="H7" s="170"/>
      <c r="I7" s="111"/>
      <c r="J7" s="147"/>
      <c r="K7" s="147"/>
      <c r="L7" s="147"/>
      <c r="M7" s="111"/>
      <c r="N7" s="147"/>
      <c r="O7" s="147"/>
      <c r="P7" s="147"/>
      <c r="Q7" s="111"/>
    </row>
    <row r="8" spans="1:19" ht="12.6" customHeight="1" x14ac:dyDescent="0.2">
      <c r="A8" s="147"/>
      <c r="B8" s="147"/>
      <c r="C8" s="147"/>
      <c r="D8" s="147"/>
      <c r="E8" s="111"/>
      <c r="F8" s="146"/>
      <c r="G8" s="146"/>
      <c r="H8" s="146"/>
      <c r="I8" s="111"/>
      <c r="J8" s="147"/>
      <c r="K8" s="147"/>
      <c r="L8" s="147"/>
      <c r="M8" s="111"/>
      <c r="N8" s="147"/>
      <c r="O8" s="147"/>
      <c r="P8" s="147"/>
      <c r="Q8" s="111"/>
    </row>
    <row r="9" spans="1:19" ht="14.25" customHeight="1" x14ac:dyDescent="0.2">
      <c r="A9" s="112" t="s">
        <v>1</v>
      </c>
      <c r="B9" s="117">
        <v>196619</v>
      </c>
      <c r="C9" s="117">
        <v>383841</v>
      </c>
      <c r="D9" s="117">
        <f>C9+B9</f>
        <v>580460</v>
      </c>
      <c r="E9" s="117"/>
      <c r="F9" s="117">
        <v>3721619</v>
      </c>
      <c r="G9" s="117">
        <v>3691558</v>
      </c>
      <c r="H9" s="117">
        <f>G9+F9</f>
        <v>7413177</v>
      </c>
      <c r="I9" s="117"/>
      <c r="J9" s="117">
        <f>F9+B9</f>
        <v>3918238</v>
      </c>
      <c r="K9" s="117">
        <f>G9+C9</f>
        <v>4075399</v>
      </c>
      <c r="L9" s="117">
        <f>K9+J9</f>
        <v>7993637</v>
      </c>
      <c r="M9" s="117"/>
      <c r="N9" s="117">
        <v>0</v>
      </c>
      <c r="O9" s="117">
        <v>0</v>
      </c>
      <c r="P9" s="117">
        <f>O9+N9</f>
        <v>0</v>
      </c>
      <c r="Q9" s="117"/>
    </row>
    <row r="10" spans="1:19" ht="14.25" customHeight="1" x14ac:dyDescent="0.2">
      <c r="A10" s="112" t="s">
        <v>2</v>
      </c>
      <c r="B10" s="117">
        <v>39</v>
      </c>
      <c r="C10" s="117">
        <v>138</v>
      </c>
      <c r="D10" s="117">
        <f t="shared" ref="D10:D32" si="0">C10+B10</f>
        <v>177</v>
      </c>
      <c r="E10" s="117"/>
      <c r="F10" s="117">
        <v>3667</v>
      </c>
      <c r="G10" s="117">
        <v>20</v>
      </c>
      <c r="H10" s="117">
        <f t="shared" ref="H10:H33" si="1">G10+F10</f>
        <v>3687</v>
      </c>
      <c r="I10" s="117"/>
      <c r="J10" s="117">
        <f t="shared" ref="J10:K33" si="2">F10+B10</f>
        <v>3706</v>
      </c>
      <c r="K10" s="117">
        <f t="shared" si="2"/>
        <v>158</v>
      </c>
      <c r="L10" s="117">
        <f t="shared" ref="L10:L33" si="3">K10+J10</f>
        <v>3864</v>
      </c>
      <c r="M10" s="117"/>
      <c r="N10" s="117">
        <v>0</v>
      </c>
      <c r="O10" s="117">
        <v>41588</v>
      </c>
      <c r="P10" s="117">
        <f t="shared" ref="P10:P33" si="4">O10+N10</f>
        <v>41588</v>
      </c>
      <c r="Q10" s="117"/>
    </row>
    <row r="11" spans="1:19" ht="14.25" customHeight="1" x14ac:dyDescent="0.2">
      <c r="A11" s="112" t="s">
        <v>3</v>
      </c>
      <c r="B11" s="117">
        <v>129916</v>
      </c>
      <c r="C11" s="117">
        <v>89882</v>
      </c>
      <c r="D11" s="117">
        <f t="shared" si="0"/>
        <v>219798</v>
      </c>
      <c r="E11" s="117"/>
      <c r="F11" s="117">
        <v>92794</v>
      </c>
      <c r="G11" s="117">
        <v>20886</v>
      </c>
      <c r="H11" s="117">
        <f t="shared" si="1"/>
        <v>113680</v>
      </c>
      <c r="I11" s="117"/>
      <c r="J11" s="117">
        <f t="shared" si="2"/>
        <v>222710</v>
      </c>
      <c r="K11" s="117">
        <f t="shared" si="2"/>
        <v>110768</v>
      </c>
      <c r="L11" s="117">
        <f t="shared" si="3"/>
        <v>333478</v>
      </c>
      <c r="M11" s="117"/>
      <c r="N11" s="117">
        <v>0</v>
      </c>
      <c r="O11" s="117">
        <v>1818</v>
      </c>
      <c r="P11" s="117">
        <f t="shared" si="4"/>
        <v>1818</v>
      </c>
      <c r="Q11" s="117"/>
    </row>
    <row r="12" spans="1:19" ht="14.25" customHeight="1" x14ac:dyDescent="0.2">
      <c r="A12" s="112" t="s">
        <v>4</v>
      </c>
      <c r="B12" s="117">
        <v>3146</v>
      </c>
      <c r="C12" s="117">
        <v>147334</v>
      </c>
      <c r="D12" s="117">
        <f t="shared" si="0"/>
        <v>150480</v>
      </c>
      <c r="E12" s="117"/>
      <c r="F12" s="117">
        <v>0</v>
      </c>
      <c r="G12" s="117">
        <v>0</v>
      </c>
      <c r="H12" s="117">
        <f t="shared" si="1"/>
        <v>0</v>
      </c>
      <c r="I12" s="117"/>
      <c r="J12" s="117">
        <f t="shared" si="2"/>
        <v>3146</v>
      </c>
      <c r="K12" s="117">
        <f t="shared" si="2"/>
        <v>147334</v>
      </c>
      <c r="L12" s="117">
        <f t="shared" si="3"/>
        <v>150480</v>
      </c>
      <c r="M12" s="117"/>
      <c r="N12" s="117">
        <v>0</v>
      </c>
      <c r="O12" s="117">
        <v>0</v>
      </c>
      <c r="P12" s="117">
        <f t="shared" si="4"/>
        <v>0</v>
      </c>
      <c r="Q12" s="117"/>
    </row>
    <row r="13" spans="1:19" ht="14.25" customHeight="1" x14ac:dyDescent="0.2">
      <c r="A13" s="112" t="s">
        <v>5</v>
      </c>
      <c r="B13" s="117">
        <v>52438</v>
      </c>
      <c r="C13" s="117">
        <v>20376</v>
      </c>
      <c r="D13" s="117">
        <f t="shared" si="0"/>
        <v>72814</v>
      </c>
      <c r="E13" s="117"/>
      <c r="F13" s="117">
        <v>0</v>
      </c>
      <c r="G13" s="117">
        <v>0</v>
      </c>
      <c r="H13" s="117">
        <f t="shared" si="1"/>
        <v>0</v>
      </c>
      <c r="I13" s="117"/>
      <c r="J13" s="117">
        <f t="shared" si="2"/>
        <v>52438</v>
      </c>
      <c r="K13" s="117">
        <f t="shared" si="2"/>
        <v>20376</v>
      </c>
      <c r="L13" s="117">
        <f t="shared" si="3"/>
        <v>72814</v>
      </c>
      <c r="M13" s="117"/>
      <c r="N13" s="117">
        <v>0</v>
      </c>
      <c r="O13" s="117">
        <v>0</v>
      </c>
      <c r="P13" s="117">
        <f t="shared" si="4"/>
        <v>0</v>
      </c>
      <c r="Q13" s="117"/>
    </row>
    <row r="14" spans="1:19" ht="14.25" customHeight="1" x14ac:dyDescent="0.2">
      <c r="A14" s="112" t="s">
        <v>7</v>
      </c>
      <c r="B14" s="117">
        <v>11670</v>
      </c>
      <c r="C14" s="117">
        <v>0</v>
      </c>
      <c r="D14" s="117">
        <f t="shared" si="0"/>
        <v>11670</v>
      </c>
      <c r="E14" s="117"/>
      <c r="F14" s="117">
        <v>0</v>
      </c>
      <c r="G14" s="117">
        <v>0</v>
      </c>
      <c r="H14" s="117">
        <f t="shared" si="1"/>
        <v>0</v>
      </c>
      <c r="I14" s="117"/>
      <c r="J14" s="117">
        <f t="shared" si="2"/>
        <v>11670</v>
      </c>
      <c r="K14" s="117">
        <f t="shared" si="2"/>
        <v>0</v>
      </c>
      <c r="L14" s="117">
        <f t="shared" si="3"/>
        <v>11670</v>
      </c>
      <c r="M14" s="117"/>
      <c r="N14" s="117">
        <v>0</v>
      </c>
      <c r="O14" s="117">
        <v>0</v>
      </c>
      <c r="P14" s="117">
        <f t="shared" si="4"/>
        <v>0</v>
      </c>
      <c r="Q14" s="117"/>
    </row>
    <row r="15" spans="1:19" ht="14.25" customHeight="1" x14ac:dyDescent="0.2">
      <c r="A15" s="112" t="s">
        <v>8</v>
      </c>
      <c r="B15" s="117">
        <v>0</v>
      </c>
      <c r="C15" s="117">
        <v>0</v>
      </c>
      <c r="D15" s="117">
        <f t="shared" si="0"/>
        <v>0</v>
      </c>
      <c r="E15" s="117"/>
      <c r="F15" s="117">
        <v>0</v>
      </c>
      <c r="G15" s="117">
        <v>0</v>
      </c>
      <c r="H15" s="117">
        <f t="shared" si="1"/>
        <v>0</v>
      </c>
      <c r="I15" s="117"/>
      <c r="J15" s="117">
        <f t="shared" si="2"/>
        <v>0</v>
      </c>
      <c r="K15" s="117">
        <f t="shared" si="2"/>
        <v>0</v>
      </c>
      <c r="L15" s="117">
        <f t="shared" si="3"/>
        <v>0</v>
      </c>
      <c r="M15" s="117"/>
      <c r="N15" s="117">
        <v>0</v>
      </c>
      <c r="O15" s="117">
        <v>0</v>
      </c>
      <c r="P15" s="117">
        <f t="shared" si="4"/>
        <v>0</v>
      </c>
      <c r="Q15" s="117"/>
    </row>
    <row r="16" spans="1:19" ht="14.25" customHeight="1" x14ac:dyDescent="0.2">
      <c r="A16" s="112" t="s">
        <v>9</v>
      </c>
      <c r="B16" s="117">
        <v>9418</v>
      </c>
      <c r="C16" s="117">
        <v>0</v>
      </c>
      <c r="D16" s="117">
        <f t="shared" si="0"/>
        <v>9418</v>
      </c>
      <c r="E16" s="117"/>
      <c r="F16" s="117">
        <v>0</v>
      </c>
      <c r="G16" s="117">
        <v>0</v>
      </c>
      <c r="H16" s="117">
        <f t="shared" si="1"/>
        <v>0</v>
      </c>
      <c r="I16" s="117"/>
      <c r="J16" s="117">
        <f t="shared" si="2"/>
        <v>9418</v>
      </c>
      <c r="K16" s="117">
        <f t="shared" si="2"/>
        <v>0</v>
      </c>
      <c r="L16" s="117">
        <f t="shared" si="3"/>
        <v>9418</v>
      </c>
      <c r="M16" s="117"/>
      <c r="N16" s="117">
        <v>0</v>
      </c>
      <c r="O16" s="117">
        <v>0</v>
      </c>
      <c r="P16" s="117">
        <f t="shared" si="4"/>
        <v>0</v>
      </c>
      <c r="Q16" s="117"/>
    </row>
    <row r="17" spans="1:17" ht="14.25" customHeight="1" x14ac:dyDescent="0.2">
      <c r="A17" s="112" t="s">
        <v>10</v>
      </c>
      <c r="B17" s="117">
        <v>0</v>
      </c>
      <c r="C17" s="117">
        <v>90208</v>
      </c>
      <c r="D17" s="117">
        <f t="shared" si="0"/>
        <v>90208</v>
      </c>
      <c r="E17" s="117"/>
      <c r="F17" s="117">
        <v>0</v>
      </c>
      <c r="G17" s="117">
        <v>0</v>
      </c>
      <c r="H17" s="117">
        <f t="shared" si="1"/>
        <v>0</v>
      </c>
      <c r="I17" s="117"/>
      <c r="J17" s="117">
        <f t="shared" si="2"/>
        <v>0</v>
      </c>
      <c r="K17" s="117">
        <f t="shared" si="2"/>
        <v>90208</v>
      </c>
      <c r="L17" s="117">
        <f t="shared" si="3"/>
        <v>90208</v>
      </c>
      <c r="M17" s="117"/>
      <c r="N17" s="117">
        <v>0</v>
      </c>
      <c r="O17" s="117">
        <v>0</v>
      </c>
      <c r="P17" s="117">
        <f t="shared" si="4"/>
        <v>0</v>
      </c>
      <c r="Q17" s="117"/>
    </row>
    <row r="18" spans="1:17" ht="14.25" customHeight="1" x14ac:dyDescent="0.2">
      <c r="A18" s="120" t="s">
        <v>11</v>
      </c>
      <c r="B18" s="117">
        <v>0</v>
      </c>
      <c r="C18" s="117">
        <v>0</v>
      </c>
      <c r="D18" s="117">
        <f t="shared" si="0"/>
        <v>0</v>
      </c>
      <c r="E18" s="117"/>
      <c r="F18" s="117">
        <v>0</v>
      </c>
      <c r="G18" s="117">
        <v>0</v>
      </c>
      <c r="H18" s="117">
        <f t="shared" si="1"/>
        <v>0</v>
      </c>
      <c r="I18" s="117"/>
      <c r="J18" s="117">
        <f t="shared" si="2"/>
        <v>0</v>
      </c>
      <c r="K18" s="117">
        <f t="shared" si="2"/>
        <v>0</v>
      </c>
      <c r="L18" s="117">
        <f t="shared" si="3"/>
        <v>0</v>
      </c>
      <c r="M18" s="117"/>
      <c r="N18" s="117">
        <v>0</v>
      </c>
      <c r="O18" s="117">
        <v>0</v>
      </c>
      <c r="P18" s="117">
        <f t="shared" si="4"/>
        <v>0</v>
      </c>
      <c r="Q18" s="117"/>
    </row>
    <row r="19" spans="1:17" ht="14.25" customHeight="1" x14ac:dyDescent="0.2">
      <c r="A19" s="112" t="s">
        <v>12</v>
      </c>
      <c r="B19" s="117">
        <v>1</v>
      </c>
      <c r="C19" s="117">
        <v>25</v>
      </c>
      <c r="D19" s="117">
        <f t="shared" si="0"/>
        <v>26</v>
      </c>
      <c r="E19" s="117"/>
      <c r="F19" s="117">
        <v>0</v>
      </c>
      <c r="G19" s="117">
        <v>0</v>
      </c>
      <c r="H19" s="117">
        <f t="shared" si="1"/>
        <v>0</v>
      </c>
      <c r="I19" s="117"/>
      <c r="J19" s="117">
        <f t="shared" si="2"/>
        <v>1</v>
      </c>
      <c r="K19" s="117">
        <f t="shared" si="2"/>
        <v>25</v>
      </c>
      <c r="L19" s="117">
        <f t="shared" si="3"/>
        <v>26</v>
      </c>
      <c r="M19" s="117"/>
      <c r="N19" s="117">
        <v>0</v>
      </c>
      <c r="O19" s="117">
        <v>0</v>
      </c>
      <c r="P19" s="117">
        <f t="shared" si="4"/>
        <v>0</v>
      </c>
      <c r="Q19" s="117"/>
    </row>
    <row r="20" spans="1:17" ht="14.25" customHeight="1" x14ac:dyDescent="0.2">
      <c r="A20" s="120" t="s">
        <v>13</v>
      </c>
      <c r="B20" s="117">
        <v>0</v>
      </c>
      <c r="C20" s="117">
        <v>0</v>
      </c>
      <c r="D20" s="117">
        <f t="shared" si="0"/>
        <v>0</v>
      </c>
      <c r="E20" s="117"/>
      <c r="F20" s="117">
        <v>0</v>
      </c>
      <c r="G20" s="117">
        <v>0</v>
      </c>
      <c r="H20" s="117">
        <f t="shared" si="1"/>
        <v>0</v>
      </c>
      <c r="I20" s="117"/>
      <c r="J20" s="117">
        <f t="shared" si="2"/>
        <v>0</v>
      </c>
      <c r="K20" s="117">
        <f t="shared" si="2"/>
        <v>0</v>
      </c>
      <c r="L20" s="117">
        <f t="shared" si="3"/>
        <v>0</v>
      </c>
      <c r="M20" s="117"/>
      <c r="N20" s="117">
        <v>0</v>
      </c>
      <c r="O20" s="117">
        <v>0</v>
      </c>
      <c r="P20" s="117">
        <f t="shared" si="4"/>
        <v>0</v>
      </c>
      <c r="Q20" s="117"/>
    </row>
    <row r="21" spans="1:17" ht="14.25" customHeight="1" x14ac:dyDescent="0.2">
      <c r="A21" s="112" t="s">
        <v>14</v>
      </c>
      <c r="B21" s="117">
        <v>0</v>
      </c>
      <c r="C21" s="117">
        <v>0</v>
      </c>
      <c r="D21" s="117">
        <f t="shared" si="0"/>
        <v>0</v>
      </c>
      <c r="E21" s="117"/>
      <c r="F21" s="117">
        <v>0</v>
      </c>
      <c r="G21" s="117">
        <v>0</v>
      </c>
      <c r="H21" s="117">
        <f t="shared" si="1"/>
        <v>0</v>
      </c>
      <c r="I21" s="117"/>
      <c r="J21" s="117">
        <f t="shared" si="2"/>
        <v>0</v>
      </c>
      <c r="K21" s="117">
        <f t="shared" si="2"/>
        <v>0</v>
      </c>
      <c r="L21" s="117">
        <f t="shared" si="3"/>
        <v>0</v>
      </c>
      <c r="M21" s="117"/>
      <c r="N21" s="117">
        <v>0</v>
      </c>
      <c r="O21" s="117">
        <v>0</v>
      </c>
      <c r="P21" s="117">
        <f t="shared" si="4"/>
        <v>0</v>
      </c>
      <c r="Q21" s="117"/>
    </row>
    <row r="22" spans="1:17" ht="14.25" customHeight="1" x14ac:dyDescent="0.2">
      <c r="A22" s="112" t="s">
        <v>15</v>
      </c>
      <c r="B22" s="117">
        <v>0</v>
      </c>
      <c r="C22" s="117">
        <v>0</v>
      </c>
      <c r="D22" s="117">
        <f t="shared" si="0"/>
        <v>0</v>
      </c>
      <c r="E22" s="117"/>
      <c r="F22" s="117">
        <v>0</v>
      </c>
      <c r="G22" s="117">
        <v>0</v>
      </c>
      <c r="H22" s="117">
        <f t="shared" si="1"/>
        <v>0</v>
      </c>
      <c r="I22" s="117"/>
      <c r="J22" s="117">
        <f t="shared" si="2"/>
        <v>0</v>
      </c>
      <c r="K22" s="117">
        <f t="shared" si="2"/>
        <v>0</v>
      </c>
      <c r="L22" s="117">
        <f t="shared" si="3"/>
        <v>0</v>
      </c>
      <c r="M22" s="117"/>
      <c r="N22" s="117">
        <v>0</v>
      </c>
      <c r="O22" s="117">
        <v>0</v>
      </c>
      <c r="P22" s="117">
        <f t="shared" si="4"/>
        <v>0</v>
      </c>
      <c r="Q22" s="117"/>
    </row>
    <row r="23" spans="1:17" ht="14.25" customHeight="1" x14ac:dyDescent="0.2">
      <c r="A23" s="112" t="s">
        <v>17</v>
      </c>
      <c r="B23" s="117">
        <v>118684</v>
      </c>
      <c r="C23" s="117">
        <v>22672</v>
      </c>
      <c r="D23" s="117">
        <f t="shared" si="0"/>
        <v>141356</v>
      </c>
      <c r="E23" s="117"/>
      <c r="F23" s="117">
        <v>0</v>
      </c>
      <c r="G23" s="117">
        <v>0</v>
      </c>
      <c r="H23" s="117">
        <f t="shared" si="1"/>
        <v>0</v>
      </c>
      <c r="I23" s="117"/>
      <c r="J23" s="117">
        <f t="shared" si="2"/>
        <v>118684</v>
      </c>
      <c r="K23" s="117">
        <f t="shared" si="2"/>
        <v>22672</v>
      </c>
      <c r="L23" s="117">
        <f t="shared" si="3"/>
        <v>141356</v>
      </c>
      <c r="M23" s="117"/>
      <c r="N23" s="117">
        <v>245</v>
      </c>
      <c r="O23" s="117">
        <v>0</v>
      </c>
      <c r="P23" s="117">
        <f t="shared" si="4"/>
        <v>245</v>
      </c>
      <c r="Q23" s="117"/>
    </row>
    <row r="24" spans="1:17" ht="14.25" customHeight="1" x14ac:dyDescent="0.2">
      <c r="A24" s="112" t="s">
        <v>18</v>
      </c>
      <c r="B24" s="117">
        <v>13</v>
      </c>
      <c r="C24" s="117">
        <v>0</v>
      </c>
      <c r="D24" s="117">
        <f t="shared" si="0"/>
        <v>13</v>
      </c>
      <c r="E24" s="117"/>
      <c r="F24" s="117">
        <v>0</v>
      </c>
      <c r="G24" s="117">
        <v>0</v>
      </c>
      <c r="H24" s="117">
        <f t="shared" si="1"/>
        <v>0</v>
      </c>
      <c r="I24" s="117"/>
      <c r="J24" s="117">
        <f t="shared" si="2"/>
        <v>13</v>
      </c>
      <c r="K24" s="117">
        <f t="shared" si="2"/>
        <v>0</v>
      </c>
      <c r="L24" s="117">
        <f t="shared" si="3"/>
        <v>13</v>
      </c>
      <c r="M24" s="117"/>
      <c r="N24" s="117">
        <v>0</v>
      </c>
      <c r="O24" s="117">
        <v>0</v>
      </c>
      <c r="P24" s="117">
        <f t="shared" si="4"/>
        <v>0</v>
      </c>
      <c r="Q24" s="117"/>
    </row>
    <row r="25" spans="1:17" ht="14.25" customHeight="1" x14ac:dyDescent="0.2">
      <c r="A25" s="112" t="s">
        <v>19</v>
      </c>
      <c r="B25" s="117">
        <v>2881</v>
      </c>
      <c r="C25" s="117">
        <v>0</v>
      </c>
      <c r="D25" s="117">
        <f t="shared" si="0"/>
        <v>2881</v>
      </c>
      <c r="E25" s="117"/>
      <c r="F25" s="117">
        <v>0</v>
      </c>
      <c r="G25" s="117">
        <v>0</v>
      </c>
      <c r="H25" s="117">
        <f t="shared" si="1"/>
        <v>0</v>
      </c>
      <c r="I25" s="117"/>
      <c r="J25" s="117">
        <f t="shared" si="2"/>
        <v>2881</v>
      </c>
      <c r="K25" s="117">
        <f t="shared" si="2"/>
        <v>0</v>
      </c>
      <c r="L25" s="117">
        <f t="shared" si="3"/>
        <v>2881</v>
      </c>
      <c r="M25" s="117"/>
      <c r="N25" s="117">
        <v>0</v>
      </c>
      <c r="O25" s="117">
        <v>0</v>
      </c>
      <c r="P25" s="117">
        <f t="shared" si="4"/>
        <v>0</v>
      </c>
      <c r="Q25" s="117"/>
    </row>
    <row r="26" spans="1:17" ht="14.25" customHeight="1" x14ac:dyDescent="0.2">
      <c r="A26" s="112" t="s">
        <v>20</v>
      </c>
      <c r="B26" s="117">
        <v>43842</v>
      </c>
      <c r="C26" s="117">
        <v>0</v>
      </c>
      <c r="D26" s="117">
        <f t="shared" si="0"/>
        <v>43842</v>
      </c>
      <c r="E26" s="117"/>
      <c r="F26" s="117">
        <v>0</v>
      </c>
      <c r="G26" s="117">
        <v>0</v>
      </c>
      <c r="H26" s="117">
        <f t="shared" si="1"/>
        <v>0</v>
      </c>
      <c r="I26" s="117"/>
      <c r="J26" s="117">
        <f t="shared" si="2"/>
        <v>43842</v>
      </c>
      <c r="K26" s="117">
        <f t="shared" si="2"/>
        <v>0</v>
      </c>
      <c r="L26" s="117">
        <f t="shared" si="3"/>
        <v>43842</v>
      </c>
      <c r="M26" s="117"/>
      <c r="N26" s="117">
        <v>0</v>
      </c>
      <c r="O26" s="117">
        <v>0</v>
      </c>
      <c r="P26" s="117">
        <f t="shared" si="4"/>
        <v>0</v>
      </c>
      <c r="Q26" s="117"/>
    </row>
    <row r="27" spans="1:17" ht="14.25" customHeight="1" x14ac:dyDescent="0.2">
      <c r="A27" s="112" t="s">
        <v>21</v>
      </c>
      <c r="B27" s="117">
        <v>15409</v>
      </c>
      <c r="C27" s="117">
        <v>138</v>
      </c>
      <c r="D27" s="117">
        <f t="shared" si="0"/>
        <v>15547</v>
      </c>
      <c r="E27" s="117"/>
      <c r="F27" s="117">
        <v>0</v>
      </c>
      <c r="G27" s="117">
        <v>0</v>
      </c>
      <c r="H27" s="117">
        <f t="shared" si="1"/>
        <v>0</v>
      </c>
      <c r="I27" s="117"/>
      <c r="J27" s="117">
        <f t="shared" si="2"/>
        <v>15409</v>
      </c>
      <c r="K27" s="117">
        <f t="shared" si="2"/>
        <v>138</v>
      </c>
      <c r="L27" s="117">
        <f t="shared" si="3"/>
        <v>15547</v>
      </c>
      <c r="M27" s="117"/>
      <c r="N27" s="117">
        <v>12</v>
      </c>
      <c r="O27" s="117">
        <v>0</v>
      </c>
      <c r="P27" s="117">
        <f t="shared" si="4"/>
        <v>12</v>
      </c>
      <c r="Q27" s="117"/>
    </row>
    <row r="28" spans="1:17" ht="14.25" customHeight="1" x14ac:dyDescent="0.2">
      <c r="A28" s="112" t="s">
        <v>22</v>
      </c>
      <c r="B28" s="117">
        <v>38002</v>
      </c>
      <c r="C28" s="117">
        <v>96</v>
      </c>
      <c r="D28" s="117">
        <f t="shared" si="0"/>
        <v>38098</v>
      </c>
      <c r="E28" s="117"/>
      <c r="F28" s="117">
        <v>0</v>
      </c>
      <c r="G28" s="117">
        <v>0</v>
      </c>
      <c r="H28" s="117">
        <f t="shared" si="1"/>
        <v>0</v>
      </c>
      <c r="I28" s="117"/>
      <c r="J28" s="117">
        <f t="shared" si="2"/>
        <v>38002</v>
      </c>
      <c r="K28" s="117">
        <f t="shared" si="2"/>
        <v>96</v>
      </c>
      <c r="L28" s="117">
        <f t="shared" si="3"/>
        <v>38098</v>
      </c>
      <c r="M28" s="117"/>
      <c r="N28" s="117">
        <v>0</v>
      </c>
      <c r="O28" s="117">
        <v>0</v>
      </c>
      <c r="P28" s="117">
        <f t="shared" si="4"/>
        <v>0</v>
      </c>
      <c r="Q28" s="117"/>
    </row>
    <row r="29" spans="1:17" ht="14.25" customHeight="1" x14ac:dyDescent="0.2">
      <c r="A29" s="112" t="s">
        <v>23</v>
      </c>
      <c r="B29" s="117">
        <v>142053</v>
      </c>
      <c r="C29" s="117">
        <v>390</v>
      </c>
      <c r="D29" s="117">
        <f t="shared" si="0"/>
        <v>142443</v>
      </c>
      <c r="E29" s="117"/>
      <c r="F29" s="117">
        <v>0</v>
      </c>
      <c r="G29" s="117">
        <v>0</v>
      </c>
      <c r="H29" s="117">
        <f t="shared" si="1"/>
        <v>0</v>
      </c>
      <c r="I29" s="117"/>
      <c r="J29" s="117">
        <f t="shared" si="2"/>
        <v>142053</v>
      </c>
      <c r="K29" s="117">
        <f t="shared" si="2"/>
        <v>390</v>
      </c>
      <c r="L29" s="117">
        <f t="shared" si="3"/>
        <v>142443</v>
      </c>
      <c r="M29" s="117"/>
      <c r="N29" s="117">
        <v>0</v>
      </c>
      <c r="O29" s="117">
        <v>0</v>
      </c>
      <c r="P29" s="117">
        <f t="shared" si="4"/>
        <v>0</v>
      </c>
      <c r="Q29" s="117"/>
    </row>
    <row r="30" spans="1:17" ht="14.25" customHeight="1" x14ac:dyDescent="0.2">
      <c r="A30" s="112" t="s">
        <v>24</v>
      </c>
      <c r="B30" s="117">
        <v>0</v>
      </c>
      <c r="C30" s="117">
        <v>0</v>
      </c>
      <c r="D30" s="117">
        <f t="shared" si="0"/>
        <v>0</v>
      </c>
      <c r="E30" s="117"/>
      <c r="F30" s="117">
        <v>0</v>
      </c>
      <c r="G30" s="117">
        <v>0</v>
      </c>
      <c r="H30" s="117">
        <f t="shared" si="1"/>
        <v>0</v>
      </c>
      <c r="I30" s="117"/>
      <c r="J30" s="117">
        <f t="shared" si="2"/>
        <v>0</v>
      </c>
      <c r="K30" s="117">
        <f t="shared" si="2"/>
        <v>0</v>
      </c>
      <c r="L30" s="117">
        <f t="shared" si="3"/>
        <v>0</v>
      </c>
      <c r="M30" s="117"/>
      <c r="N30" s="117">
        <v>0</v>
      </c>
      <c r="O30" s="117">
        <v>0</v>
      </c>
      <c r="P30" s="117">
        <f t="shared" si="4"/>
        <v>0</v>
      </c>
      <c r="Q30" s="117"/>
    </row>
    <row r="31" spans="1:17" ht="14.25" customHeight="1" x14ac:dyDescent="0.2">
      <c r="A31" s="112" t="s">
        <v>25</v>
      </c>
      <c r="B31" s="117">
        <v>710</v>
      </c>
      <c r="C31" s="117">
        <v>8888</v>
      </c>
      <c r="D31" s="117">
        <f t="shared" si="0"/>
        <v>9598</v>
      </c>
      <c r="E31" s="117"/>
      <c r="F31" s="117">
        <v>0</v>
      </c>
      <c r="G31" s="117">
        <v>0</v>
      </c>
      <c r="H31" s="117">
        <f t="shared" si="1"/>
        <v>0</v>
      </c>
      <c r="I31" s="117"/>
      <c r="J31" s="117">
        <f t="shared" si="2"/>
        <v>710</v>
      </c>
      <c r="K31" s="117">
        <f t="shared" si="2"/>
        <v>8888</v>
      </c>
      <c r="L31" s="117">
        <f t="shared" si="3"/>
        <v>9598</v>
      </c>
      <c r="M31" s="117"/>
      <c r="N31" s="117">
        <v>0</v>
      </c>
      <c r="O31" s="117">
        <v>0</v>
      </c>
      <c r="P31" s="117">
        <f t="shared" si="4"/>
        <v>0</v>
      </c>
      <c r="Q31" s="117"/>
    </row>
    <row r="32" spans="1:17" ht="14.25" customHeight="1" x14ac:dyDescent="0.2">
      <c r="A32" s="112" t="s">
        <v>26</v>
      </c>
      <c r="B32" s="117">
        <v>0</v>
      </c>
      <c r="C32" s="117">
        <v>0</v>
      </c>
      <c r="D32" s="117">
        <f t="shared" si="0"/>
        <v>0</v>
      </c>
      <c r="E32" s="117"/>
      <c r="F32" s="117">
        <v>0</v>
      </c>
      <c r="G32" s="117">
        <v>0</v>
      </c>
      <c r="H32" s="117">
        <f t="shared" si="1"/>
        <v>0</v>
      </c>
      <c r="I32" s="117"/>
      <c r="J32" s="117">
        <f t="shared" si="2"/>
        <v>0</v>
      </c>
      <c r="K32" s="117">
        <f t="shared" si="2"/>
        <v>0</v>
      </c>
      <c r="L32" s="117">
        <f t="shared" si="3"/>
        <v>0</v>
      </c>
      <c r="M32" s="117"/>
      <c r="N32" s="117">
        <v>0</v>
      </c>
      <c r="O32" s="117">
        <v>0</v>
      </c>
      <c r="P32" s="117">
        <f t="shared" si="4"/>
        <v>0</v>
      </c>
      <c r="Q32" s="117"/>
    </row>
    <row r="33" spans="1:19" ht="14.25" customHeight="1" x14ac:dyDescent="0.2">
      <c r="A33" s="112" t="s">
        <v>27</v>
      </c>
      <c r="B33" s="117">
        <v>2570</v>
      </c>
      <c r="C33" s="117">
        <v>723</v>
      </c>
      <c r="D33" s="117">
        <v>3293</v>
      </c>
      <c r="E33" s="117"/>
      <c r="F33" s="117">
        <v>0</v>
      </c>
      <c r="G33" s="117">
        <v>0</v>
      </c>
      <c r="H33" s="117">
        <f t="shared" si="1"/>
        <v>0</v>
      </c>
      <c r="I33" s="117"/>
      <c r="J33" s="117">
        <f t="shared" si="2"/>
        <v>2570</v>
      </c>
      <c r="K33" s="117">
        <f t="shared" si="2"/>
        <v>723</v>
      </c>
      <c r="L33" s="117">
        <f t="shared" si="3"/>
        <v>3293</v>
      </c>
      <c r="M33" s="117"/>
      <c r="N33" s="117">
        <v>0</v>
      </c>
      <c r="O33" s="117">
        <v>0</v>
      </c>
      <c r="P33" s="117">
        <f t="shared" si="4"/>
        <v>0</v>
      </c>
      <c r="Q33" s="117"/>
    </row>
    <row r="34" spans="1:19" ht="13.5" customHeight="1" x14ac:dyDescent="0.2">
      <c r="A34" s="148" t="s">
        <v>28</v>
      </c>
      <c r="B34" s="144">
        <f>SUM(B9:B10)+SUM(B13:B22)</f>
        <v>270185</v>
      </c>
      <c r="C34" s="144">
        <f>SUM(C9:C10)+SUM(C13:C22)</f>
        <v>494588</v>
      </c>
      <c r="D34" s="144">
        <f>SUM(D9:D10)+SUM(D13:D22)</f>
        <v>764773</v>
      </c>
      <c r="E34" s="121"/>
      <c r="F34" s="144">
        <f>SUM(F9:F10)+SUM(F13:F22)</f>
        <v>3725286</v>
      </c>
      <c r="G34" s="144">
        <f>SUM(G9:G10)+SUM(G13:G22)</f>
        <v>3691578</v>
      </c>
      <c r="H34" s="144">
        <f>SUM(H9:H10)+SUM(H13:H22)</f>
        <v>7416864</v>
      </c>
      <c r="I34" s="121"/>
      <c r="J34" s="144">
        <f>SUM(J9:J10)+SUM(J13:J22)</f>
        <v>3995471</v>
      </c>
      <c r="K34" s="144">
        <f>SUM(K9:K10)+SUM(K13:K22)</f>
        <v>4186166</v>
      </c>
      <c r="L34" s="144">
        <f>SUM(L9:L10)+SUM(L13:L22)</f>
        <v>8181637</v>
      </c>
      <c r="M34" s="121"/>
      <c r="N34" s="144">
        <f>SUM(N9:N10)+SUM(N13:N22)</f>
        <v>0</v>
      </c>
      <c r="O34" s="144">
        <f>SUM(O9:O10)+SUM(O13:O22)</f>
        <v>41588</v>
      </c>
      <c r="P34" s="144">
        <f>SUM(P9:P10)+SUM(P13:P22)</f>
        <v>41588</v>
      </c>
      <c r="Q34" s="121"/>
    </row>
    <row r="35" spans="1:19" ht="13.5" customHeight="1" x14ac:dyDescent="0.2">
      <c r="A35" s="143"/>
      <c r="B35" s="145"/>
      <c r="C35" s="145"/>
      <c r="D35" s="145"/>
      <c r="E35" s="122"/>
      <c r="F35" s="145"/>
      <c r="G35" s="145"/>
      <c r="H35" s="145"/>
      <c r="I35" s="122"/>
      <c r="J35" s="145"/>
      <c r="K35" s="145"/>
      <c r="L35" s="145"/>
      <c r="M35" s="122"/>
      <c r="N35" s="145"/>
      <c r="O35" s="145"/>
      <c r="P35" s="145"/>
      <c r="Q35" s="122"/>
      <c r="S35" s="82"/>
    </row>
    <row r="36" spans="1:19" ht="14.25" customHeight="1" x14ac:dyDescent="0.2">
      <c r="A36" s="112" t="s">
        <v>29</v>
      </c>
      <c r="B36" s="115">
        <f>+B11+SUM(B23:B26)+B32</f>
        <v>295336</v>
      </c>
      <c r="C36" s="115">
        <f>+C11+SUM(C23:C26)+C32</f>
        <v>112554</v>
      </c>
      <c r="D36" s="115">
        <f>+D11+SUM(D23:D26)+D32</f>
        <v>407890</v>
      </c>
      <c r="E36" s="115"/>
      <c r="F36" s="115">
        <f>+F11+SUM(F23:F26)+F32</f>
        <v>92794</v>
      </c>
      <c r="G36" s="115">
        <f>+G11+SUM(G23:G26)+G32</f>
        <v>20886</v>
      </c>
      <c r="H36" s="115">
        <f>+H11+SUM(H23:H26)+H32</f>
        <v>113680</v>
      </c>
      <c r="I36" s="115"/>
      <c r="J36" s="115">
        <f>+J11+SUM(J23:J26)+J32</f>
        <v>388130</v>
      </c>
      <c r="K36" s="115">
        <f>+K11+SUM(K23:K26)+K32</f>
        <v>133440</v>
      </c>
      <c r="L36" s="115">
        <f>+L11+SUM(L23:L26)+L32</f>
        <v>521570</v>
      </c>
      <c r="M36" s="115"/>
      <c r="N36" s="115">
        <f>+N11+SUM(N23:N26)+N32</f>
        <v>245</v>
      </c>
      <c r="O36" s="117">
        <f>+O11+SUM(O23:O26)+O32</f>
        <v>1818</v>
      </c>
      <c r="P36" s="115">
        <f>+P11+SUM(P23:P26)+P32</f>
        <v>2063</v>
      </c>
      <c r="Q36" s="115"/>
    </row>
    <row r="37" spans="1:19" ht="14.25" customHeight="1" x14ac:dyDescent="0.2">
      <c r="A37" s="112" t="s">
        <v>30</v>
      </c>
      <c r="B37" s="123">
        <f>+B12+SUM(B27:B31)+B33</f>
        <v>201890</v>
      </c>
      <c r="C37" s="123">
        <f>+C12+SUM(C27:C31)+C33</f>
        <v>157569</v>
      </c>
      <c r="D37" s="123">
        <f t="shared" ref="D37:P37" si="5">+D12+SUM(D27:D31)+D33</f>
        <v>359459</v>
      </c>
      <c r="E37" s="123">
        <f t="shared" si="5"/>
        <v>0</v>
      </c>
      <c r="F37" s="123">
        <f t="shared" si="5"/>
        <v>0</v>
      </c>
      <c r="G37" s="123">
        <f t="shared" si="5"/>
        <v>0</v>
      </c>
      <c r="H37" s="123">
        <f t="shared" si="5"/>
        <v>0</v>
      </c>
      <c r="I37" s="123">
        <f t="shared" si="5"/>
        <v>0</v>
      </c>
      <c r="J37" s="123">
        <f t="shared" si="5"/>
        <v>201890</v>
      </c>
      <c r="K37" s="123">
        <f t="shared" si="5"/>
        <v>157569</v>
      </c>
      <c r="L37" s="123">
        <f t="shared" si="5"/>
        <v>359459</v>
      </c>
      <c r="M37" s="123">
        <f t="shared" si="5"/>
        <v>0</v>
      </c>
      <c r="N37" s="123">
        <f t="shared" si="5"/>
        <v>12</v>
      </c>
      <c r="O37" s="117">
        <f t="shared" si="5"/>
        <v>0</v>
      </c>
      <c r="P37" s="123">
        <f t="shared" si="5"/>
        <v>12</v>
      </c>
      <c r="Q37" s="123"/>
    </row>
    <row r="38" spans="1:19" ht="13.5" customHeight="1" x14ac:dyDescent="0.2">
      <c r="A38" s="143" t="s">
        <v>42</v>
      </c>
      <c r="B38" s="142">
        <f t="shared" ref="B38:P38" si="6">SUM(B34:B37)</f>
        <v>767411</v>
      </c>
      <c r="C38" s="142">
        <f t="shared" si="6"/>
        <v>764711</v>
      </c>
      <c r="D38" s="142">
        <f t="shared" si="6"/>
        <v>1532122</v>
      </c>
      <c r="E38" s="124"/>
      <c r="F38" s="142">
        <f t="shared" si="6"/>
        <v>3818080</v>
      </c>
      <c r="G38" s="142">
        <f t="shared" si="6"/>
        <v>3712464</v>
      </c>
      <c r="H38" s="142">
        <f t="shared" si="6"/>
        <v>7530544</v>
      </c>
      <c r="I38" s="124"/>
      <c r="J38" s="142">
        <f t="shared" si="6"/>
        <v>4585491</v>
      </c>
      <c r="K38" s="142">
        <f t="shared" si="6"/>
        <v>4477175</v>
      </c>
      <c r="L38" s="142">
        <f t="shared" si="6"/>
        <v>9062666</v>
      </c>
      <c r="M38" s="124"/>
      <c r="N38" s="142">
        <f t="shared" si="6"/>
        <v>257</v>
      </c>
      <c r="O38" s="117">
        <f t="shared" si="6"/>
        <v>43406</v>
      </c>
      <c r="P38" s="142">
        <f t="shared" si="6"/>
        <v>43663</v>
      </c>
      <c r="Q38" s="124"/>
    </row>
    <row r="39" spans="1:19" ht="13.5" customHeight="1" x14ac:dyDescent="0.2">
      <c r="A39" s="143"/>
      <c r="B39" s="142"/>
      <c r="C39" s="142"/>
      <c r="D39" s="142"/>
      <c r="E39" s="124"/>
      <c r="F39" s="142"/>
      <c r="G39" s="142"/>
      <c r="H39" s="142"/>
      <c r="I39" s="124"/>
      <c r="J39" s="142"/>
      <c r="K39" s="142"/>
      <c r="L39" s="142"/>
      <c r="M39" s="124"/>
      <c r="N39" s="142"/>
      <c r="O39" s="117"/>
      <c r="P39" s="142"/>
      <c r="Q39" s="124"/>
    </row>
    <row r="41" spans="1:19" s="82" customFormat="1" ht="12" customHeight="1" x14ac:dyDescent="0.2">
      <c r="A41" s="83" t="s">
        <v>47</v>
      </c>
      <c r="S41" s="108"/>
    </row>
    <row r="43" spans="1:19" ht="12.6" customHeight="1" x14ac:dyDescent="0.2">
      <c r="A43" s="85"/>
      <c r="B43" s="38"/>
      <c r="C43" s="38"/>
      <c r="D43" s="38"/>
      <c r="E43" s="38"/>
      <c r="F43" s="38"/>
      <c r="G43" s="38"/>
      <c r="H43" s="38"/>
      <c r="I43" s="85"/>
      <c r="K43" s="38"/>
      <c r="L43" s="39"/>
      <c r="M43" s="88"/>
      <c r="N43" s="40"/>
      <c r="O43" s="40"/>
      <c r="P43" s="126"/>
    </row>
    <row r="44" spans="1:19" ht="12.6" customHeight="1" x14ac:dyDescent="0.2">
      <c r="A44" s="85"/>
      <c r="B44" s="38"/>
      <c r="C44" s="38"/>
      <c r="D44" s="38"/>
      <c r="E44" s="38"/>
      <c r="F44" s="38"/>
      <c r="G44" s="38"/>
      <c r="H44" s="38"/>
      <c r="I44" s="85"/>
      <c r="K44" s="38"/>
      <c r="L44" s="39"/>
      <c r="M44" s="88"/>
      <c r="N44" s="40"/>
      <c r="O44" s="40"/>
      <c r="P44" s="126"/>
    </row>
    <row r="45" spans="1:19" ht="12.6" customHeight="1" x14ac:dyDescent="0.2">
      <c r="A45" s="85"/>
      <c r="B45" s="38"/>
      <c r="C45" s="38"/>
      <c r="D45" s="38"/>
      <c r="E45" s="38"/>
      <c r="F45" s="38"/>
      <c r="G45" s="38"/>
      <c r="H45" s="38"/>
      <c r="I45" s="85"/>
      <c r="K45" s="38"/>
      <c r="L45" s="39"/>
      <c r="M45" s="88"/>
      <c r="N45" s="40"/>
      <c r="O45" s="40"/>
      <c r="P45" s="126"/>
    </row>
    <row r="46" spans="1:19" ht="12.6" customHeight="1" x14ac:dyDescent="0.2">
      <c r="A46" s="85"/>
      <c r="B46" s="85"/>
      <c r="C46" s="85"/>
      <c r="D46" s="85"/>
      <c r="E46" s="85"/>
      <c r="F46" s="85"/>
      <c r="G46" s="85"/>
      <c r="H46" s="85"/>
      <c r="I46" s="85"/>
      <c r="K46" s="85"/>
      <c r="L46" s="39"/>
      <c r="M46" s="88"/>
      <c r="N46" s="88"/>
      <c r="O46" s="88"/>
      <c r="P46" s="126"/>
    </row>
    <row r="47" spans="1:19" ht="12.6" customHeight="1" x14ac:dyDescent="0.2">
      <c r="A47" s="41"/>
      <c r="B47" s="42"/>
      <c r="C47" s="42"/>
      <c r="D47" s="42"/>
      <c r="E47" s="41"/>
      <c r="F47" s="42"/>
      <c r="G47" s="42"/>
      <c r="H47" s="42"/>
      <c r="I47" s="41"/>
      <c r="K47" s="42"/>
      <c r="L47" s="43"/>
      <c r="M47" s="88"/>
      <c r="N47" s="42"/>
      <c r="O47" s="42"/>
      <c r="P47" s="126"/>
    </row>
    <row r="48" spans="1:19" ht="12.6" customHeight="1" x14ac:dyDescent="0.2">
      <c r="A48" s="85"/>
      <c r="B48" s="48"/>
      <c r="C48" s="48"/>
      <c r="D48" s="48"/>
      <c r="E48" s="49"/>
      <c r="F48" s="48"/>
      <c r="G48" s="48"/>
      <c r="H48" s="44"/>
      <c r="I48" s="85"/>
      <c r="K48" s="85"/>
      <c r="L48" s="39"/>
      <c r="M48" s="88"/>
      <c r="N48" s="45"/>
      <c r="O48" s="45"/>
      <c r="P48" s="126"/>
    </row>
    <row r="49" spans="1:16" ht="12.6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K49" s="85"/>
      <c r="L49" s="39"/>
      <c r="M49" s="88"/>
      <c r="N49" s="88"/>
      <c r="O49" s="88"/>
      <c r="P49" s="126"/>
    </row>
    <row r="50" spans="1:16" ht="12.6" customHeight="1" x14ac:dyDescent="0.2">
      <c r="A50" s="85"/>
      <c r="B50" s="39"/>
      <c r="C50" s="39"/>
      <c r="D50" s="39"/>
      <c r="E50" s="39"/>
      <c r="F50" s="39"/>
      <c r="G50" s="39"/>
      <c r="H50" s="39"/>
      <c r="I50" s="39"/>
      <c r="K50" s="39"/>
      <c r="L50" s="39"/>
      <c r="M50" s="88"/>
      <c r="N50" s="46"/>
      <c r="O50" s="47"/>
      <c r="P50" s="126"/>
    </row>
  </sheetData>
  <mergeCells count="45"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P6:P8"/>
    <mergeCell ref="A34:A35"/>
    <mergeCell ref="B34:B35"/>
    <mergeCell ref="C34:C35"/>
    <mergeCell ref="D34:D35"/>
    <mergeCell ref="F34:F35"/>
    <mergeCell ref="G34:G35"/>
    <mergeCell ref="D6:D8"/>
    <mergeCell ref="F6:F8"/>
    <mergeCell ref="G6:G8"/>
    <mergeCell ref="H6:H8"/>
    <mergeCell ref="J6:J8"/>
    <mergeCell ref="K6:K8"/>
    <mergeCell ref="L34:L35"/>
    <mergeCell ref="N34:N35"/>
    <mergeCell ref="O34:O35"/>
    <mergeCell ref="L6:L8"/>
    <mergeCell ref="N6:N8"/>
    <mergeCell ref="O6:O8"/>
    <mergeCell ref="L38:L39"/>
    <mergeCell ref="N38:N39"/>
    <mergeCell ref="P38:P39"/>
    <mergeCell ref="P34:P35"/>
    <mergeCell ref="A38:A39"/>
    <mergeCell ref="B38:B39"/>
    <mergeCell ref="C38:C39"/>
    <mergeCell ref="D38:D39"/>
    <mergeCell ref="F38:F39"/>
    <mergeCell ref="G38:G39"/>
    <mergeCell ref="H38:H39"/>
    <mergeCell ref="J38:J39"/>
    <mergeCell ref="K38:K39"/>
    <mergeCell ref="H34:H35"/>
    <mergeCell ref="J34:J35"/>
    <mergeCell ref="K34:K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sqref="A1:XFD1048576"/>
    </sheetView>
  </sheetViews>
  <sheetFormatPr defaultRowHeight="12.75" x14ac:dyDescent="0.2"/>
  <cols>
    <col min="1" max="1" width="18.7109375" style="108" customWidth="1"/>
    <col min="2" max="4" width="8.85546875" style="108" customWidth="1"/>
    <col min="5" max="5" width="1.28515625" style="108" customWidth="1"/>
    <col min="6" max="7" width="8.85546875" style="108" customWidth="1"/>
    <col min="8" max="8" width="9.5703125" style="108" customWidth="1"/>
    <col min="9" max="9" width="1.28515625" style="108" customWidth="1"/>
    <col min="10" max="10" width="9.42578125" style="108" customWidth="1"/>
    <col min="11" max="12" width="9.7109375" style="108" customWidth="1"/>
    <col min="13" max="13" width="1.28515625" style="108" customWidth="1"/>
    <col min="14" max="14" width="9.140625" style="108" customWidth="1"/>
    <col min="15" max="15" width="10.5703125" style="108" customWidth="1"/>
    <col min="16" max="16" width="12.42578125" style="108" customWidth="1"/>
    <col min="17" max="17" width="1.28515625" style="108" customWidth="1"/>
    <col min="18" max="18" width="9.140625" style="108"/>
    <col min="19" max="19" width="12.5703125" style="108" customWidth="1"/>
    <col min="20" max="16384" width="9.140625" style="108"/>
  </cols>
  <sheetData>
    <row r="1" spans="1:19" s="82" customFormat="1" ht="13.15" customHeight="1" x14ac:dyDescent="0.2">
      <c r="A1" s="168" t="s">
        <v>101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9" s="82" customFormat="1" ht="13.15" customHeight="1" x14ac:dyDescent="0.2">
      <c r="A2" s="169" t="s">
        <v>102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spans="1:19" ht="12.6" customHeight="1" x14ac:dyDescent="0.2">
      <c r="P3" s="166" t="s">
        <v>55</v>
      </c>
      <c r="Q3" s="166"/>
    </row>
    <row r="4" spans="1:19" ht="12.6" customHeight="1" x14ac:dyDescent="0.2">
      <c r="A4" s="147" t="s">
        <v>0</v>
      </c>
      <c r="B4" s="147" t="s">
        <v>35</v>
      </c>
      <c r="C4" s="151"/>
      <c r="D4" s="151"/>
      <c r="E4" s="110"/>
      <c r="F4" s="171" t="s">
        <v>36</v>
      </c>
      <c r="G4" s="172"/>
      <c r="H4" s="172"/>
      <c r="I4" s="110"/>
      <c r="J4" s="147" t="s">
        <v>37</v>
      </c>
      <c r="K4" s="151"/>
      <c r="L4" s="151"/>
      <c r="M4" s="110"/>
      <c r="N4" s="147" t="s">
        <v>38</v>
      </c>
      <c r="O4" s="147"/>
      <c r="P4" s="147"/>
      <c r="Q4" s="111"/>
      <c r="S4" s="82"/>
    </row>
    <row r="5" spans="1:19" ht="12.6" customHeight="1" x14ac:dyDescent="0.2">
      <c r="A5" s="147"/>
      <c r="B5" s="151"/>
      <c r="C5" s="151"/>
      <c r="D5" s="151"/>
      <c r="E5" s="110"/>
      <c r="F5" s="173"/>
      <c r="G5" s="173"/>
      <c r="H5" s="173"/>
      <c r="I5" s="110"/>
      <c r="J5" s="151"/>
      <c r="K5" s="151"/>
      <c r="L5" s="151"/>
      <c r="M5" s="110"/>
      <c r="N5" s="147"/>
      <c r="O5" s="147"/>
      <c r="P5" s="147"/>
      <c r="Q5" s="111"/>
    </row>
    <row r="6" spans="1:19" ht="12.6" customHeight="1" x14ac:dyDescent="0.2">
      <c r="A6" s="147"/>
      <c r="B6" s="146" t="s">
        <v>43</v>
      </c>
      <c r="C6" s="146" t="s">
        <v>44</v>
      </c>
      <c r="D6" s="146" t="s">
        <v>41</v>
      </c>
      <c r="E6" s="111"/>
      <c r="F6" s="170" t="s">
        <v>43</v>
      </c>
      <c r="G6" s="170" t="s">
        <v>44</v>
      </c>
      <c r="H6" s="170" t="s">
        <v>41</v>
      </c>
      <c r="I6" s="111"/>
      <c r="J6" s="146" t="s">
        <v>43</v>
      </c>
      <c r="K6" s="146" t="s">
        <v>44</v>
      </c>
      <c r="L6" s="146" t="s">
        <v>41</v>
      </c>
      <c r="M6" s="111"/>
      <c r="N6" s="146" t="s">
        <v>45</v>
      </c>
      <c r="O6" s="146" t="s">
        <v>46</v>
      </c>
      <c r="P6" s="146" t="s">
        <v>41</v>
      </c>
      <c r="Q6" s="111"/>
    </row>
    <row r="7" spans="1:19" ht="12.6" customHeight="1" x14ac:dyDescent="0.2">
      <c r="A7" s="147"/>
      <c r="B7" s="147"/>
      <c r="C7" s="147"/>
      <c r="D7" s="147"/>
      <c r="E7" s="111"/>
      <c r="F7" s="170"/>
      <c r="G7" s="170"/>
      <c r="H7" s="170"/>
      <c r="I7" s="111"/>
      <c r="J7" s="147"/>
      <c r="K7" s="147"/>
      <c r="L7" s="147"/>
      <c r="M7" s="111"/>
      <c r="N7" s="147"/>
      <c r="O7" s="147"/>
      <c r="P7" s="147"/>
      <c r="Q7" s="111"/>
    </row>
    <row r="8" spans="1:19" ht="12.6" customHeight="1" x14ac:dyDescent="0.2">
      <c r="A8" s="147"/>
      <c r="B8" s="147"/>
      <c r="C8" s="147"/>
      <c r="D8" s="147"/>
      <c r="E8" s="111"/>
      <c r="F8" s="146"/>
      <c r="G8" s="146"/>
      <c r="H8" s="146"/>
      <c r="I8" s="111"/>
      <c r="J8" s="147"/>
      <c r="K8" s="147"/>
      <c r="L8" s="147"/>
      <c r="M8" s="111"/>
      <c r="N8" s="147"/>
      <c r="O8" s="147"/>
      <c r="P8" s="147"/>
      <c r="Q8" s="111"/>
    </row>
    <row r="9" spans="1:19" ht="14.25" customHeight="1" x14ac:dyDescent="0.2">
      <c r="A9" s="112" t="s">
        <v>1</v>
      </c>
      <c r="B9" s="117">
        <v>194544</v>
      </c>
      <c r="C9" s="117">
        <v>452679</v>
      </c>
      <c r="D9" s="117">
        <f>C9+B9</f>
        <v>647223</v>
      </c>
      <c r="E9" s="117"/>
      <c r="F9" s="117">
        <v>4118108</v>
      </c>
      <c r="G9" s="117">
        <v>3825644</v>
      </c>
      <c r="H9" s="117">
        <f>G9+F9</f>
        <v>7943752</v>
      </c>
      <c r="I9" s="117"/>
      <c r="J9" s="117">
        <f>F9+B9</f>
        <v>4312652</v>
      </c>
      <c r="K9" s="117">
        <f>G9+C9</f>
        <v>4278323</v>
      </c>
      <c r="L9" s="117">
        <f>K9+J9</f>
        <v>8590975</v>
      </c>
      <c r="M9" s="117"/>
      <c r="N9" s="117">
        <v>0</v>
      </c>
      <c r="O9" s="117">
        <v>0</v>
      </c>
      <c r="P9" s="117">
        <v>0</v>
      </c>
      <c r="Q9" s="117"/>
    </row>
    <row r="10" spans="1:19" ht="14.25" customHeight="1" x14ac:dyDescent="0.2">
      <c r="A10" s="112" t="s">
        <v>2</v>
      </c>
      <c r="B10" s="117">
        <v>0</v>
      </c>
      <c r="C10" s="117">
        <v>24</v>
      </c>
      <c r="D10" s="117">
        <f t="shared" ref="D10:D33" si="0">C10+B10</f>
        <v>24</v>
      </c>
      <c r="E10" s="117"/>
      <c r="F10" s="117">
        <v>10</v>
      </c>
      <c r="G10" s="117">
        <v>15</v>
      </c>
      <c r="H10" s="117">
        <f t="shared" ref="H10:H33" si="1">G10+F10</f>
        <v>25</v>
      </c>
      <c r="I10" s="117"/>
      <c r="J10" s="117">
        <f t="shared" ref="J10:K33" si="2">F10+B10</f>
        <v>10</v>
      </c>
      <c r="K10" s="117">
        <f t="shared" si="2"/>
        <v>39</v>
      </c>
      <c r="L10" s="117">
        <f t="shared" ref="L10:L33" si="3">K10+J10</f>
        <v>49</v>
      </c>
      <c r="M10" s="117"/>
      <c r="N10" s="117">
        <v>1368</v>
      </c>
      <c r="O10" s="117">
        <v>0</v>
      </c>
      <c r="P10" s="117">
        <v>1368</v>
      </c>
      <c r="Q10" s="117"/>
    </row>
    <row r="11" spans="1:19" ht="14.25" customHeight="1" x14ac:dyDescent="0.2">
      <c r="A11" s="112" t="s">
        <v>3</v>
      </c>
      <c r="B11" s="117">
        <v>187345</v>
      </c>
      <c r="C11" s="117">
        <v>90022</v>
      </c>
      <c r="D11" s="117">
        <f t="shared" si="0"/>
        <v>277367</v>
      </c>
      <c r="E11" s="117"/>
      <c r="F11" s="117">
        <v>95178</v>
      </c>
      <c r="G11" s="117">
        <v>21544</v>
      </c>
      <c r="H11" s="117">
        <f t="shared" si="1"/>
        <v>116722</v>
      </c>
      <c r="I11" s="117"/>
      <c r="J11" s="117">
        <f t="shared" si="2"/>
        <v>282523</v>
      </c>
      <c r="K11" s="117">
        <f t="shared" si="2"/>
        <v>111566</v>
      </c>
      <c r="L11" s="117">
        <f t="shared" si="3"/>
        <v>394089</v>
      </c>
      <c r="M11" s="117"/>
      <c r="N11" s="117">
        <v>0</v>
      </c>
      <c r="O11" s="117">
        <v>0</v>
      </c>
      <c r="P11" s="117">
        <v>0</v>
      </c>
      <c r="Q11" s="117"/>
    </row>
    <row r="12" spans="1:19" ht="14.25" customHeight="1" x14ac:dyDescent="0.2">
      <c r="A12" s="112" t="s">
        <v>4</v>
      </c>
      <c r="B12" s="117">
        <v>9775</v>
      </c>
      <c r="C12" s="117">
        <v>137169</v>
      </c>
      <c r="D12" s="117">
        <f t="shared" si="0"/>
        <v>146944</v>
      </c>
      <c r="E12" s="117"/>
      <c r="F12" s="117">
        <v>0</v>
      </c>
      <c r="G12" s="117">
        <v>3</v>
      </c>
      <c r="H12" s="117">
        <f t="shared" si="1"/>
        <v>3</v>
      </c>
      <c r="I12" s="117"/>
      <c r="J12" s="117">
        <f t="shared" si="2"/>
        <v>9775</v>
      </c>
      <c r="K12" s="117">
        <f t="shared" si="2"/>
        <v>137172</v>
      </c>
      <c r="L12" s="117">
        <f t="shared" si="3"/>
        <v>146947</v>
      </c>
      <c r="M12" s="117"/>
      <c r="N12" s="117">
        <v>0</v>
      </c>
      <c r="O12" s="117">
        <v>0</v>
      </c>
      <c r="P12" s="117">
        <v>0</v>
      </c>
      <c r="Q12" s="117"/>
    </row>
    <row r="13" spans="1:19" ht="14.25" customHeight="1" x14ac:dyDescent="0.2">
      <c r="A13" s="112" t="s">
        <v>5</v>
      </c>
      <c r="B13" s="117">
        <v>47651</v>
      </c>
      <c r="C13" s="117">
        <v>19998</v>
      </c>
      <c r="D13" s="117">
        <f t="shared" si="0"/>
        <v>67649</v>
      </c>
      <c r="E13" s="117"/>
      <c r="F13" s="117">
        <v>0</v>
      </c>
      <c r="G13" s="117">
        <v>0</v>
      </c>
      <c r="H13" s="117">
        <f t="shared" si="1"/>
        <v>0</v>
      </c>
      <c r="I13" s="117"/>
      <c r="J13" s="117">
        <f t="shared" si="2"/>
        <v>47651</v>
      </c>
      <c r="K13" s="117">
        <f t="shared" si="2"/>
        <v>19998</v>
      </c>
      <c r="L13" s="117">
        <f t="shared" si="3"/>
        <v>67649</v>
      </c>
      <c r="M13" s="117"/>
      <c r="N13" s="117">
        <v>0</v>
      </c>
      <c r="O13" s="117">
        <v>0</v>
      </c>
      <c r="P13" s="117">
        <v>0</v>
      </c>
      <c r="Q13" s="117"/>
    </row>
    <row r="14" spans="1:19" ht="14.25" customHeight="1" x14ac:dyDescent="0.2">
      <c r="A14" s="112" t="s">
        <v>7</v>
      </c>
      <c r="B14" s="117">
        <v>51679</v>
      </c>
      <c r="C14" s="117">
        <v>19392</v>
      </c>
      <c r="D14" s="117">
        <f t="shared" si="0"/>
        <v>71071</v>
      </c>
      <c r="E14" s="117"/>
      <c r="F14" s="117">
        <v>0</v>
      </c>
      <c r="G14" s="117">
        <v>0</v>
      </c>
      <c r="H14" s="117">
        <f t="shared" si="1"/>
        <v>0</v>
      </c>
      <c r="I14" s="117"/>
      <c r="J14" s="117">
        <f t="shared" si="2"/>
        <v>51679</v>
      </c>
      <c r="K14" s="117">
        <f t="shared" si="2"/>
        <v>19392</v>
      </c>
      <c r="L14" s="117">
        <f t="shared" si="3"/>
        <v>71071</v>
      </c>
      <c r="M14" s="117"/>
      <c r="N14" s="117">
        <v>0</v>
      </c>
      <c r="O14" s="117">
        <v>0</v>
      </c>
      <c r="P14" s="117">
        <v>0</v>
      </c>
      <c r="Q14" s="117"/>
    </row>
    <row r="15" spans="1:19" ht="14.25" customHeight="1" x14ac:dyDescent="0.2">
      <c r="A15" s="112" t="s">
        <v>8</v>
      </c>
      <c r="B15" s="117">
        <v>0</v>
      </c>
      <c r="C15" s="117">
        <v>0</v>
      </c>
      <c r="D15" s="117">
        <f t="shared" si="0"/>
        <v>0</v>
      </c>
      <c r="E15" s="117"/>
      <c r="F15" s="117">
        <v>0</v>
      </c>
      <c r="G15" s="117">
        <v>0</v>
      </c>
      <c r="H15" s="117">
        <f t="shared" si="1"/>
        <v>0</v>
      </c>
      <c r="I15" s="117"/>
      <c r="J15" s="117">
        <f t="shared" si="2"/>
        <v>0</v>
      </c>
      <c r="K15" s="117">
        <f t="shared" si="2"/>
        <v>0</v>
      </c>
      <c r="L15" s="117">
        <f t="shared" si="3"/>
        <v>0</v>
      </c>
      <c r="M15" s="117"/>
      <c r="N15" s="117">
        <v>0</v>
      </c>
      <c r="O15" s="117">
        <v>0</v>
      </c>
      <c r="P15" s="117">
        <v>0</v>
      </c>
      <c r="Q15" s="117"/>
    </row>
    <row r="16" spans="1:19" ht="14.25" customHeight="1" x14ac:dyDescent="0.2">
      <c r="A16" s="112" t="s">
        <v>9</v>
      </c>
      <c r="B16" s="117">
        <v>10194</v>
      </c>
      <c r="C16" s="117">
        <v>90</v>
      </c>
      <c r="D16" s="117">
        <f t="shared" si="0"/>
        <v>10284</v>
      </c>
      <c r="E16" s="117"/>
      <c r="F16" s="117">
        <v>0</v>
      </c>
      <c r="G16" s="117">
        <v>0</v>
      </c>
      <c r="H16" s="117">
        <f t="shared" si="1"/>
        <v>0</v>
      </c>
      <c r="I16" s="117"/>
      <c r="J16" s="117">
        <f t="shared" si="2"/>
        <v>10194</v>
      </c>
      <c r="K16" s="117">
        <f t="shared" si="2"/>
        <v>90</v>
      </c>
      <c r="L16" s="117">
        <f t="shared" si="3"/>
        <v>10284</v>
      </c>
      <c r="M16" s="117"/>
      <c r="N16" s="117">
        <v>0</v>
      </c>
      <c r="O16" s="117">
        <v>0</v>
      </c>
      <c r="P16" s="117">
        <v>0</v>
      </c>
      <c r="Q16" s="117"/>
    </row>
    <row r="17" spans="1:17" ht="14.25" customHeight="1" x14ac:dyDescent="0.2">
      <c r="A17" s="112" t="s">
        <v>10</v>
      </c>
      <c r="B17" s="117">
        <v>16</v>
      </c>
      <c r="C17" s="117">
        <v>86441</v>
      </c>
      <c r="D17" s="117">
        <f t="shared" si="0"/>
        <v>86457</v>
      </c>
      <c r="E17" s="117"/>
      <c r="F17" s="117">
        <v>0</v>
      </c>
      <c r="G17" s="117">
        <v>0</v>
      </c>
      <c r="H17" s="117">
        <f t="shared" si="1"/>
        <v>0</v>
      </c>
      <c r="I17" s="117"/>
      <c r="J17" s="117">
        <f t="shared" si="2"/>
        <v>16</v>
      </c>
      <c r="K17" s="117">
        <f t="shared" si="2"/>
        <v>86441</v>
      </c>
      <c r="L17" s="117">
        <f t="shared" si="3"/>
        <v>86457</v>
      </c>
      <c r="M17" s="117"/>
      <c r="N17" s="117">
        <v>0</v>
      </c>
      <c r="O17" s="117">
        <v>0</v>
      </c>
      <c r="P17" s="117">
        <v>0</v>
      </c>
      <c r="Q17" s="117"/>
    </row>
    <row r="18" spans="1:17" ht="14.25" customHeight="1" x14ac:dyDescent="0.2">
      <c r="A18" s="120" t="s">
        <v>11</v>
      </c>
      <c r="B18" s="117">
        <v>0</v>
      </c>
      <c r="C18" s="117">
        <v>0</v>
      </c>
      <c r="D18" s="117">
        <f t="shared" si="0"/>
        <v>0</v>
      </c>
      <c r="E18" s="117"/>
      <c r="F18" s="117">
        <v>0</v>
      </c>
      <c r="G18" s="117">
        <v>0</v>
      </c>
      <c r="H18" s="117">
        <f t="shared" si="1"/>
        <v>0</v>
      </c>
      <c r="I18" s="117"/>
      <c r="J18" s="117">
        <f t="shared" si="2"/>
        <v>0</v>
      </c>
      <c r="K18" s="117">
        <f t="shared" si="2"/>
        <v>0</v>
      </c>
      <c r="L18" s="117">
        <f t="shared" si="3"/>
        <v>0</v>
      </c>
      <c r="M18" s="117"/>
      <c r="N18" s="117">
        <v>0</v>
      </c>
      <c r="O18" s="117">
        <v>0</v>
      </c>
      <c r="P18" s="117">
        <v>0</v>
      </c>
      <c r="Q18" s="117"/>
    </row>
    <row r="19" spans="1:17" ht="14.25" customHeight="1" x14ac:dyDescent="0.2">
      <c r="A19" s="112" t="s">
        <v>12</v>
      </c>
      <c r="B19" s="117">
        <v>0</v>
      </c>
      <c r="C19" s="117">
        <v>0</v>
      </c>
      <c r="D19" s="117">
        <f t="shared" si="0"/>
        <v>0</v>
      </c>
      <c r="E19" s="117"/>
      <c r="F19" s="117">
        <v>0</v>
      </c>
      <c r="G19" s="117">
        <v>0</v>
      </c>
      <c r="H19" s="117">
        <f t="shared" si="1"/>
        <v>0</v>
      </c>
      <c r="I19" s="117"/>
      <c r="J19" s="117">
        <f t="shared" si="2"/>
        <v>0</v>
      </c>
      <c r="K19" s="117">
        <f t="shared" si="2"/>
        <v>0</v>
      </c>
      <c r="L19" s="117">
        <f t="shared" si="3"/>
        <v>0</v>
      </c>
      <c r="M19" s="117"/>
      <c r="N19" s="117">
        <v>0</v>
      </c>
      <c r="O19" s="117">
        <v>0</v>
      </c>
      <c r="P19" s="117">
        <v>0</v>
      </c>
      <c r="Q19" s="117"/>
    </row>
    <row r="20" spans="1:17" ht="14.25" customHeight="1" x14ac:dyDescent="0.2">
      <c r="A20" s="120" t="s">
        <v>13</v>
      </c>
      <c r="B20" s="117">
        <v>0</v>
      </c>
      <c r="C20" s="117">
        <v>0</v>
      </c>
      <c r="D20" s="117">
        <f t="shared" si="0"/>
        <v>0</v>
      </c>
      <c r="E20" s="117"/>
      <c r="F20" s="117">
        <v>0</v>
      </c>
      <c r="G20" s="117">
        <v>0</v>
      </c>
      <c r="H20" s="117">
        <f t="shared" si="1"/>
        <v>0</v>
      </c>
      <c r="I20" s="117"/>
      <c r="J20" s="117">
        <f t="shared" si="2"/>
        <v>0</v>
      </c>
      <c r="K20" s="117">
        <f t="shared" si="2"/>
        <v>0</v>
      </c>
      <c r="L20" s="117">
        <f t="shared" si="3"/>
        <v>0</v>
      </c>
      <c r="M20" s="117"/>
      <c r="N20" s="117">
        <v>0</v>
      </c>
      <c r="O20" s="117">
        <v>0</v>
      </c>
      <c r="P20" s="117">
        <v>0</v>
      </c>
      <c r="Q20" s="117"/>
    </row>
    <row r="21" spans="1:17" ht="14.25" customHeight="1" x14ac:dyDescent="0.2">
      <c r="A21" s="112" t="s">
        <v>14</v>
      </c>
      <c r="B21" s="117">
        <v>0</v>
      </c>
      <c r="C21" s="117">
        <v>0</v>
      </c>
      <c r="D21" s="117">
        <f t="shared" si="0"/>
        <v>0</v>
      </c>
      <c r="E21" s="117"/>
      <c r="F21" s="117">
        <v>0</v>
      </c>
      <c r="G21" s="117">
        <v>0</v>
      </c>
      <c r="H21" s="117">
        <f t="shared" si="1"/>
        <v>0</v>
      </c>
      <c r="I21" s="117"/>
      <c r="J21" s="117">
        <f t="shared" si="2"/>
        <v>0</v>
      </c>
      <c r="K21" s="117">
        <f t="shared" si="2"/>
        <v>0</v>
      </c>
      <c r="L21" s="117">
        <f t="shared" si="3"/>
        <v>0</v>
      </c>
      <c r="M21" s="117"/>
      <c r="N21" s="117">
        <v>0</v>
      </c>
      <c r="O21" s="117">
        <v>0</v>
      </c>
      <c r="P21" s="117">
        <v>0</v>
      </c>
      <c r="Q21" s="117"/>
    </row>
    <row r="22" spans="1:17" ht="14.25" customHeight="1" x14ac:dyDescent="0.2">
      <c r="A22" s="112" t="s">
        <v>15</v>
      </c>
      <c r="B22" s="117">
        <v>0</v>
      </c>
      <c r="C22" s="117">
        <v>0</v>
      </c>
      <c r="D22" s="117">
        <f t="shared" si="0"/>
        <v>0</v>
      </c>
      <c r="E22" s="117"/>
      <c r="F22" s="117">
        <v>0</v>
      </c>
      <c r="G22" s="117">
        <v>0</v>
      </c>
      <c r="H22" s="117">
        <f t="shared" si="1"/>
        <v>0</v>
      </c>
      <c r="I22" s="117"/>
      <c r="J22" s="117">
        <f t="shared" si="2"/>
        <v>0</v>
      </c>
      <c r="K22" s="117">
        <f t="shared" si="2"/>
        <v>0</v>
      </c>
      <c r="L22" s="117">
        <f t="shared" si="3"/>
        <v>0</v>
      </c>
      <c r="M22" s="117"/>
      <c r="N22" s="117">
        <v>0</v>
      </c>
      <c r="O22" s="117">
        <v>0</v>
      </c>
      <c r="P22" s="117">
        <v>0</v>
      </c>
      <c r="Q22" s="117"/>
    </row>
    <row r="23" spans="1:17" ht="14.25" customHeight="1" x14ac:dyDescent="0.2">
      <c r="A23" s="112" t="s">
        <v>17</v>
      </c>
      <c r="B23" s="117">
        <v>105038</v>
      </c>
      <c r="C23" s="117">
        <v>16594</v>
      </c>
      <c r="D23" s="117">
        <f t="shared" si="0"/>
        <v>121632</v>
      </c>
      <c r="E23" s="117"/>
      <c r="F23" s="117">
        <v>0</v>
      </c>
      <c r="G23" s="117">
        <v>0</v>
      </c>
      <c r="H23" s="117">
        <f t="shared" si="1"/>
        <v>0</v>
      </c>
      <c r="I23" s="117"/>
      <c r="J23" s="117">
        <f t="shared" si="2"/>
        <v>105038</v>
      </c>
      <c r="K23" s="117">
        <f t="shared" si="2"/>
        <v>16594</v>
      </c>
      <c r="L23" s="117">
        <f t="shared" si="3"/>
        <v>121632</v>
      </c>
      <c r="M23" s="117"/>
      <c r="N23" s="117">
        <v>0</v>
      </c>
      <c r="O23" s="117">
        <v>0</v>
      </c>
      <c r="P23" s="117">
        <v>0</v>
      </c>
      <c r="Q23" s="117"/>
    </row>
    <row r="24" spans="1:17" ht="14.25" customHeight="1" x14ac:dyDescent="0.2">
      <c r="A24" s="112" t="s">
        <v>18</v>
      </c>
      <c r="B24" s="117">
        <v>10</v>
      </c>
      <c r="C24" s="117">
        <v>0</v>
      </c>
      <c r="D24" s="117">
        <f t="shared" si="0"/>
        <v>10</v>
      </c>
      <c r="E24" s="117"/>
      <c r="F24" s="117">
        <v>0</v>
      </c>
      <c r="G24" s="117">
        <v>0</v>
      </c>
      <c r="H24" s="117">
        <f t="shared" si="1"/>
        <v>0</v>
      </c>
      <c r="I24" s="117"/>
      <c r="J24" s="117">
        <f t="shared" si="2"/>
        <v>10</v>
      </c>
      <c r="K24" s="117">
        <f t="shared" si="2"/>
        <v>0</v>
      </c>
      <c r="L24" s="117">
        <f t="shared" si="3"/>
        <v>10</v>
      </c>
      <c r="M24" s="117"/>
      <c r="N24" s="117">
        <v>0</v>
      </c>
      <c r="O24" s="117">
        <v>0</v>
      </c>
      <c r="P24" s="117">
        <v>0</v>
      </c>
      <c r="Q24" s="117"/>
    </row>
    <row r="25" spans="1:17" ht="14.25" customHeight="1" x14ac:dyDescent="0.2">
      <c r="A25" s="112" t="s">
        <v>19</v>
      </c>
      <c r="B25" s="117">
        <v>3389</v>
      </c>
      <c r="C25" s="117">
        <v>560</v>
      </c>
      <c r="D25" s="117">
        <f t="shared" si="0"/>
        <v>3949</v>
      </c>
      <c r="E25" s="117"/>
      <c r="F25" s="117">
        <v>0</v>
      </c>
      <c r="G25" s="117">
        <v>0</v>
      </c>
      <c r="H25" s="117">
        <f t="shared" si="1"/>
        <v>0</v>
      </c>
      <c r="I25" s="117"/>
      <c r="J25" s="117">
        <f t="shared" si="2"/>
        <v>3389</v>
      </c>
      <c r="K25" s="117">
        <f t="shared" si="2"/>
        <v>560</v>
      </c>
      <c r="L25" s="117">
        <f t="shared" si="3"/>
        <v>3949</v>
      </c>
      <c r="M25" s="117"/>
      <c r="N25" s="117">
        <v>0</v>
      </c>
      <c r="O25" s="117">
        <v>0</v>
      </c>
      <c r="P25" s="117">
        <v>0</v>
      </c>
      <c r="Q25" s="117"/>
    </row>
    <row r="26" spans="1:17" ht="14.25" customHeight="1" x14ac:dyDescent="0.2">
      <c r="A26" s="112" t="s">
        <v>20</v>
      </c>
      <c r="B26" s="117">
        <v>40946</v>
      </c>
      <c r="C26" s="117">
        <v>2363</v>
      </c>
      <c r="D26" s="117">
        <f t="shared" si="0"/>
        <v>43309</v>
      </c>
      <c r="E26" s="117"/>
      <c r="F26" s="117">
        <v>0</v>
      </c>
      <c r="G26" s="117">
        <v>0</v>
      </c>
      <c r="H26" s="117">
        <f t="shared" si="1"/>
        <v>0</v>
      </c>
      <c r="I26" s="117"/>
      <c r="J26" s="117">
        <f t="shared" si="2"/>
        <v>40946</v>
      </c>
      <c r="K26" s="117">
        <f t="shared" si="2"/>
        <v>2363</v>
      </c>
      <c r="L26" s="117">
        <f t="shared" si="3"/>
        <v>43309</v>
      </c>
      <c r="M26" s="117"/>
      <c r="N26" s="117">
        <v>0</v>
      </c>
      <c r="O26" s="117">
        <v>0</v>
      </c>
      <c r="P26" s="117">
        <v>0</v>
      </c>
      <c r="Q26" s="117"/>
    </row>
    <row r="27" spans="1:17" ht="14.25" customHeight="1" x14ac:dyDescent="0.2">
      <c r="A27" s="112" t="s">
        <v>21</v>
      </c>
      <c r="B27" s="117">
        <v>10738</v>
      </c>
      <c r="C27" s="117">
        <v>160</v>
      </c>
      <c r="D27" s="117">
        <f t="shared" si="0"/>
        <v>10898</v>
      </c>
      <c r="E27" s="117"/>
      <c r="F27" s="117">
        <v>0</v>
      </c>
      <c r="G27" s="117">
        <v>0</v>
      </c>
      <c r="H27" s="117">
        <f t="shared" si="1"/>
        <v>0</v>
      </c>
      <c r="I27" s="117"/>
      <c r="J27" s="117">
        <f t="shared" si="2"/>
        <v>10738</v>
      </c>
      <c r="K27" s="117">
        <f t="shared" si="2"/>
        <v>160</v>
      </c>
      <c r="L27" s="117">
        <f t="shared" si="3"/>
        <v>10898</v>
      </c>
      <c r="M27" s="117"/>
      <c r="N27" s="117">
        <v>341</v>
      </c>
      <c r="O27" s="117">
        <v>0</v>
      </c>
      <c r="P27" s="117">
        <v>341</v>
      </c>
      <c r="Q27" s="117"/>
    </row>
    <row r="28" spans="1:17" ht="14.25" customHeight="1" x14ac:dyDescent="0.2">
      <c r="A28" s="112" t="s">
        <v>22</v>
      </c>
      <c r="B28" s="117">
        <v>53568</v>
      </c>
      <c r="C28" s="117">
        <v>118</v>
      </c>
      <c r="D28" s="117">
        <f t="shared" si="0"/>
        <v>53686</v>
      </c>
      <c r="E28" s="117"/>
      <c r="F28" s="117">
        <v>0</v>
      </c>
      <c r="G28" s="117">
        <v>0</v>
      </c>
      <c r="H28" s="117">
        <f t="shared" si="1"/>
        <v>0</v>
      </c>
      <c r="I28" s="117"/>
      <c r="J28" s="117">
        <f t="shared" si="2"/>
        <v>53568</v>
      </c>
      <c r="K28" s="117">
        <f t="shared" si="2"/>
        <v>118</v>
      </c>
      <c r="L28" s="117">
        <f t="shared" si="3"/>
        <v>53686</v>
      </c>
      <c r="M28" s="117"/>
      <c r="N28" s="117">
        <v>0</v>
      </c>
      <c r="O28" s="117">
        <v>0</v>
      </c>
      <c r="P28" s="117">
        <v>0</v>
      </c>
      <c r="Q28" s="117"/>
    </row>
    <row r="29" spans="1:17" ht="14.25" customHeight="1" x14ac:dyDescent="0.2">
      <c r="A29" s="112" t="s">
        <v>23</v>
      </c>
      <c r="B29" s="117">
        <v>141585</v>
      </c>
      <c r="C29" s="117">
        <v>4047</v>
      </c>
      <c r="D29" s="117">
        <f t="shared" si="0"/>
        <v>145632</v>
      </c>
      <c r="E29" s="117"/>
      <c r="F29" s="117">
        <v>0</v>
      </c>
      <c r="G29" s="117">
        <v>0</v>
      </c>
      <c r="H29" s="117">
        <f t="shared" si="1"/>
        <v>0</v>
      </c>
      <c r="I29" s="117"/>
      <c r="J29" s="117">
        <f t="shared" si="2"/>
        <v>141585</v>
      </c>
      <c r="K29" s="117">
        <f t="shared" si="2"/>
        <v>4047</v>
      </c>
      <c r="L29" s="117">
        <f t="shared" si="3"/>
        <v>145632</v>
      </c>
      <c r="M29" s="117"/>
      <c r="N29" s="117">
        <v>397</v>
      </c>
      <c r="O29" s="117">
        <v>0</v>
      </c>
      <c r="P29" s="117">
        <v>397</v>
      </c>
      <c r="Q29" s="117"/>
    </row>
    <row r="30" spans="1:17" ht="14.25" customHeight="1" x14ac:dyDescent="0.2">
      <c r="A30" s="112" t="s">
        <v>24</v>
      </c>
      <c r="B30" s="117">
        <v>0</v>
      </c>
      <c r="C30" s="117">
        <v>0</v>
      </c>
      <c r="D30" s="117">
        <f t="shared" si="0"/>
        <v>0</v>
      </c>
      <c r="E30" s="117"/>
      <c r="F30" s="117">
        <v>0</v>
      </c>
      <c r="G30" s="117">
        <v>0</v>
      </c>
      <c r="H30" s="117">
        <f t="shared" si="1"/>
        <v>0</v>
      </c>
      <c r="I30" s="117"/>
      <c r="J30" s="117">
        <f t="shared" si="2"/>
        <v>0</v>
      </c>
      <c r="K30" s="117">
        <f t="shared" si="2"/>
        <v>0</v>
      </c>
      <c r="L30" s="117">
        <f t="shared" si="3"/>
        <v>0</v>
      </c>
      <c r="M30" s="117"/>
      <c r="N30" s="117">
        <v>0</v>
      </c>
      <c r="O30" s="117">
        <v>0</v>
      </c>
      <c r="P30" s="117">
        <v>0</v>
      </c>
      <c r="Q30" s="117"/>
    </row>
    <row r="31" spans="1:17" ht="14.25" customHeight="1" x14ac:dyDescent="0.2">
      <c r="A31" s="112" t="s">
        <v>25</v>
      </c>
      <c r="B31" s="117">
        <v>2055</v>
      </c>
      <c r="C31" s="117">
        <v>11900</v>
      </c>
      <c r="D31" s="117">
        <f t="shared" si="0"/>
        <v>13955</v>
      </c>
      <c r="E31" s="117"/>
      <c r="F31" s="117">
        <v>0</v>
      </c>
      <c r="G31" s="117">
        <v>0</v>
      </c>
      <c r="H31" s="117">
        <f t="shared" si="1"/>
        <v>0</v>
      </c>
      <c r="I31" s="117"/>
      <c r="J31" s="117">
        <f t="shared" si="2"/>
        <v>2055</v>
      </c>
      <c r="K31" s="117">
        <f t="shared" si="2"/>
        <v>11900</v>
      </c>
      <c r="L31" s="117">
        <f t="shared" si="3"/>
        <v>13955</v>
      </c>
      <c r="M31" s="117"/>
      <c r="N31" s="117">
        <v>0</v>
      </c>
      <c r="O31" s="117">
        <v>0</v>
      </c>
      <c r="P31" s="117">
        <v>0</v>
      </c>
      <c r="Q31" s="117"/>
    </row>
    <row r="32" spans="1:17" ht="14.25" customHeight="1" x14ac:dyDescent="0.2">
      <c r="A32" s="112" t="s">
        <v>26</v>
      </c>
      <c r="B32" s="117">
        <v>0</v>
      </c>
      <c r="C32" s="117">
        <v>0</v>
      </c>
      <c r="D32" s="117">
        <f t="shared" si="0"/>
        <v>0</v>
      </c>
      <c r="E32" s="117"/>
      <c r="F32" s="117">
        <v>0</v>
      </c>
      <c r="G32" s="117">
        <v>0</v>
      </c>
      <c r="H32" s="117">
        <f t="shared" si="1"/>
        <v>0</v>
      </c>
      <c r="I32" s="117"/>
      <c r="J32" s="117">
        <f t="shared" si="2"/>
        <v>0</v>
      </c>
      <c r="K32" s="117">
        <f t="shared" si="2"/>
        <v>0</v>
      </c>
      <c r="L32" s="117">
        <f t="shared" si="3"/>
        <v>0</v>
      </c>
      <c r="M32" s="117"/>
      <c r="N32" s="117">
        <v>0</v>
      </c>
      <c r="O32" s="117">
        <v>0</v>
      </c>
      <c r="P32" s="117">
        <v>0</v>
      </c>
      <c r="Q32" s="117"/>
    </row>
    <row r="33" spans="1:19" ht="14.25" customHeight="1" x14ac:dyDescent="0.2">
      <c r="A33" s="112" t="s">
        <v>27</v>
      </c>
      <c r="B33" s="117">
        <v>2150</v>
      </c>
      <c r="C33" s="117">
        <v>741</v>
      </c>
      <c r="D33" s="117">
        <f t="shared" si="0"/>
        <v>2891</v>
      </c>
      <c r="E33" s="117"/>
      <c r="F33" s="117">
        <v>0</v>
      </c>
      <c r="G33" s="117">
        <v>0</v>
      </c>
      <c r="H33" s="117">
        <f t="shared" si="1"/>
        <v>0</v>
      </c>
      <c r="I33" s="117"/>
      <c r="J33" s="117">
        <f t="shared" si="2"/>
        <v>2150</v>
      </c>
      <c r="K33" s="117">
        <f t="shared" si="2"/>
        <v>741</v>
      </c>
      <c r="L33" s="117">
        <f t="shared" si="3"/>
        <v>2891</v>
      </c>
      <c r="M33" s="117"/>
      <c r="N33" s="117">
        <v>0</v>
      </c>
      <c r="O33" s="117">
        <v>0</v>
      </c>
      <c r="P33" s="117">
        <v>0</v>
      </c>
      <c r="Q33" s="117"/>
    </row>
    <row r="34" spans="1:19" ht="13.5" customHeight="1" x14ac:dyDescent="0.2">
      <c r="A34" s="148" t="s">
        <v>28</v>
      </c>
      <c r="B34" s="144">
        <f>SUM(B9:B10)+SUM(B13:B22)</f>
        <v>304084</v>
      </c>
      <c r="C34" s="144">
        <f>SUM(C9:C10)+SUM(C13:C22)</f>
        <v>578624</v>
      </c>
      <c r="D34" s="144">
        <f>SUM(D9:D10)+SUM(D13:D22)</f>
        <v>882708</v>
      </c>
      <c r="E34" s="121"/>
      <c r="F34" s="144">
        <f>SUM(F9:F10)+SUM(F13:F22)</f>
        <v>4118118</v>
      </c>
      <c r="G34" s="144">
        <f>SUM(G9:G10)+SUM(G13:G22)</f>
        <v>3825659</v>
      </c>
      <c r="H34" s="144">
        <f>SUM(H9:H10)+SUM(H13:H22)</f>
        <v>7943777</v>
      </c>
      <c r="I34" s="121"/>
      <c r="J34" s="144">
        <f>SUM(J9:J10)+SUM(J13:J22)</f>
        <v>4422202</v>
      </c>
      <c r="K34" s="144">
        <f>SUM(K9:K10)+SUM(K13:K22)</f>
        <v>4404283</v>
      </c>
      <c r="L34" s="144">
        <f>SUM(L9:L10)+SUM(L13:L22)</f>
        <v>8826485</v>
      </c>
      <c r="M34" s="121"/>
      <c r="N34" s="144">
        <f>SUM(N9:N10)+SUM(N13:N22)</f>
        <v>1368</v>
      </c>
      <c r="O34" s="144">
        <f>SUM(O9:O10)+SUM(O13:O22)</f>
        <v>0</v>
      </c>
      <c r="P34" s="144">
        <f>SUM(P9:P10)+SUM(P13:P22)</f>
        <v>1368</v>
      </c>
      <c r="Q34" s="121"/>
    </row>
    <row r="35" spans="1:19" ht="13.5" customHeight="1" x14ac:dyDescent="0.2">
      <c r="A35" s="143"/>
      <c r="B35" s="145"/>
      <c r="C35" s="145"/>
      <c r="D35" s="145"/>
      <c r="E35" s="122"/>
      <c r="F35" s="145"/>
      <c r="G35" s="145"/>
      <c r="H35" s="145"/>
      <c r="I35" s="122"/>
      <c r="J35" s="145"/>
      <c r="K35" s="145"/>
      <c r="L35" s="145"/>
      <c r="M35" s="122"/>
      <c r="N35" s="145"/>
      <c r="O35" s="145"/>
      <c r="P35" s="145"/>
      <c r="Q35" s="122"/>
      <c r="S35" s="82"/>
    </row>
    <row r="36" spans="1:19" ht="14.25" customHeight="1" x14ac:dyDescent="0.2">
      <c r="A36" s="112" t="s">
        <v>29</v>
      </c>
      <c r="B36" s="115">
        <f>+B11+SUM(B23:B26)+B32</f>
        <v>336728</v>
      </c>
      <c r="C36" s="115">
        <f>+C11+SUM(C23:C26)+C32</f>
        <v>109539</v>
      </c>
      <c r="D36" s="115">
        <f>+D11+SUM(D23:D26)+D32</f>
        <v>446267</v>
      </c>
      <c r="E36" s="115"/>
      <c r="F36" s="115">
        <f>+F11+SUM(F23:F26)+F32</f>
        <v>95178</v>
      </c>
      <c r="G36" s="115">
        <f>+G11+SUM(G23:G26)+G32</f>
        <v>21544</v>
      </c>
      <c r="H36" s="115">
        <f>+H11+SUM(H23:H26)+H32</f>
        <v>116722</v>
      </c>
      <c r="I36" s="115"/>
      <c r="J36" s="115">
        <f>+J11+SUM(J23:J26)+J32</f>
        <v>431906</v>
      </c>
      <c r="K36" s="115">
        <f>+K11+SUM(K23:K26)+K32</f>
        <v>131083</v>
      </c>
      <c r="L36" s="115">
        <f>+L11+SUM(L23:L26)+L32</f>
        <v>562989</v>
      </c>
      <c r="M36" s="115"/>
      <c r="N36" s="115">
        <f>+N11+SUM(N23:N26)+N32</f>
        <v>0</v>
      </c>
      <c r="O36" s="117">
        <f>+O11+SUM(O23:O26)+O32</f>
        <v>0</v>
      </c>
      <c r="P36" s="115">
        <f>+P11+SUM(P23:P26)+P32</f>
        <v>0</v>
      </c>
      <c r="Q36" s="115"/>
    </row>
    <row r="37" spans="1:19" ht="14.25" customHeight="1" x14ac:dyDescent="0.2">
      <c r="A37" s="112" t="s">
        <v>30</v>
      </c>
      <c r="B37" s="123">
        <f>+B12+SUM(B27:B31)+B33</f>
        <v>219871</v>
      </c>
      <c r="C37" s="123">
        <f>+C12+SUM(C27:C31)+C33</f>
        <v>154135</v>
      </c>
      <c r="D37" s="123">
        <f t="shared" ref="D37:P37" si="4">+D12+SUM(D27:D31)+D33</f>
        <v>374006</v>
      </c>
      <c r="E37" s="123">
        <f t="shared" si="4"/>
        <v>0</v>
      </c>
      <c r="F37" s="123">
        <f t="shared" si="4"/>
        <v>0</v>
      </c>
      <c r="G37" s="123">
        <f t="shared" si="4"/>
        <v>3</v>
      </c>
      <c r="H37" s="123">
        <f t="shared" si="4"/>
        <v>3</v>
      </c>
      <c r="I37" s="123">
        <f t="shared" si="4"/>
        <v>0</v>
      </c>
      <c r="J37" s="123">
        <f t="shared" si="4"/>
        <v>219871</v>
      </c>
      <c r="K37" s="123">
        <f t="shared" si="4"/>
        <v>154138</v>
      </c>
      <c r="L37" s="123">
        <f t="shared" si="4"/>
        <v>374009</v>
      </c>
      <c r="M37" s="123">
        <f t="shared" si="4"/>
        <v>0</v>
      </c>
      <c r="N37" s="123">
        <f t="shared" si="4"/>
        <v>738</v>
      </c>
      <c r="O37" s="117">
        <f t="shared" si="4"/>
        <v>0</v>
      </c>
      <c r="P37" s="123">
        <f t="shared" si="4"/>
        <v>738</v>
      </c>
      <c r="Q37" s="123"/>
    </row>
    <row r="38" spans="1:19" ht="13.5" customHeight="1" x14ac:dyDescent="0.2">
      <c r="A38" s="143" t="s">
        <v>42</v>
      </c>
      <c r="B38" s="142">
        <f t="shared" ref="B38:P38" si="5">SUM(B34:B37)</f>
        <v>860683</v>
      </c>
      <c r="C38" s="142">
        <f t="shared" si="5"/>
        <v>842298</v>
      </c>
      <c r="D38" s="142">
        <f t="shared" si="5"/>
        <v>1702981</v>
      </c>
      <c r="E38" s="124"/>
      <c r="F38" s="142">
        <f t="shared" si="5"/>
        <v>4213296</v>
      </c>
      <c r="G38" s="142">
        <f t="shared" si="5"/>
        <v>3847206</v>
      </c>
      <c r="H38" s="142">
        <f t="shared" si="5"/>
        <v>8060502</v>
      </c>
      <c r="I38" s="124"/>
      <c r="J38" s="142">
        <f t="shared" si="5"/>
        <v>5073979</v>
      </c>
      <c r="K38" s="142">
        <f t="shared" si="5"/>
        <v>4689504</v>
      </c>
      <c r="L38" s="142">
        <f t="shared" si="5"/>
        <v>9763483</v>
      </c>
      <c r="M38" s="124"/>
      <c r="N38" s="142">
        <f t="shared" si="5"/>
        <v>2106</v>
      </c>
      <c r="O38" s="117">
        <f t="shared" si="5"/>
        <v>0</v>
      </c>
      <c r="P38" s="142">
        <f t="shared" si="5"/>
        <v>2106</v>
      </c>
      <c r="Q38" s="124"/>
    </row>
    <row r="39" spans="1:19" ht="13.5" customHeight="1" x14ac:dyDescent="0.2">
      <c r="A39" s="143"/>
      <c r="B39" s="142"/>
      <c r="C39" s="142"/>
      <c r="D39" s="142"/>
      <c r="E39" s="124"/>
      <c r="F39" s="142"/>
      <c r="G39" s="142"/>
      <c r="H39" s="142"/>
      <c r="I39" s="124"/>
      <c r="J39" s="142"/>
      <c r="K39" s="142"/>
      <c r="L39" s="142"/>
      <c r="M39" s="124"/>
      <c r="N39" s="142"/>
      <c r="O39" s="117"/>
      <c r="P39" s="142"/>
      <c r="Q39" s="124"/>
    </row>
    <row r="41" spans="1:19" s="82" customFormat="1" ht="12" customHeight="1" x14ac:dyDescent="0.2">
      <c r="A41" s="83" t="s">
        <v>47</v>
      </c>
      <c r="S41" s="108"/>
    </row>
    <row r="43" spans="1:19" ht="12.6" customHeight="1" x14ac:dyDescent="0.2">
      <c r="A43" s="85"/>
      <c r="B43" s="38"/>
      <c r="C43" s="38"/>
      <c r="D43" s="38"/>
      <c r="E43" s="38"/>
      <c r="F43" s="38"/>
      <c r="G43" s="38"/>
      <c r="H43" s="38"/>
      <c r="I43" s="85"/>
      <c r="K43" s="38"/>
      <c r="L43" s="39"/>
      <c r="M43" s="88"/>
      <c r="N43" s="40"/>
      <c r="O43" s="40"/>
      <c r="P43" s="126"/>
    </row>
    <row r="44" spans="1:19" ht="12.6" customHeight="1" x14ac:dyDescent="0.2">
      <c r="A44" s="85"/>
      <c r="B44" s="38"/>
      <c r="C44" s="38"/>
      <c r="D44" s="38"/>
      <c r="E44" s="38"/>
      <c r="F44" s="38"/>
      <c r="G44" s="38"/>
      <c r="H44" s="38"/>
      <c r="I44" s="85"/>
      <c r="K44" s="38"/>
      <c r="L44" s="39"/>
      <c r="M44" s="88"/>
      <c r="N44" s="40"/>
      <c r="O44" s="40"/>
      <c r="P44" s="126"/>
    </row>
    <row r="45" spans="1:19" ht="12.6" customHeight="1" x14ac:dyDescent="0.2">
      <c r="A45" s="85"/>
      <c r="B45" s="38"/>
      <c r="C45" s="38"/>
      <c r="D45" s="38"/>
      <c r="E45" s="38"/>
      <c r="F45" s="38"/>
      <c r="G45" s="38"/>
      <c r="H45" s="38"/>
      <c r="I45" s="85"/>
      <c r="K45" s="38"/>
      <c r="L45" s="39"/>
      <c r="M45" s="88"/>
      <c r="N45" s="40"/>
      <c r="O45" s="40"/>
      <c r="P45" s="126"/>
    </row>
    <row r="46" spans="1:19" ht="12.6" customHeight="1" x14ac:dyDescent="0.2">
      <c r="A46" s="85"/>
      <c r="B46" s="85"/>
      <c r="C46" s="85"/>
      <c r="D46" s="85"/>
      <c r="E46" s="85"/>
      <c r="F46" s="85"/>
      <c r="G46" s="85"/>
      <c r="H46" s="85"/>
      <c r="I46" s="85"/>
      <c r="K46" s="85"/>
      <c r="L46" s="39"/>
      <c r="M46" s="88"/>
      <c r="N46" s="88"/>
      <c r="O46" s="88"/>
      <c r="P46" s="126"/>
    </row>
    <row r="47" spans="1:19" ht="12.6" customHeight="1" x14ac:dyDescent="0.2">
      <c r="A47" s="41"/>
      <c r="B47" s="42"/>
      <c r="C47" s="42"/>
      <c r="D47" s="42"/>
      <c r="E47" s="41"/>
      <c r="F47" s="42"/>
      <c r="G47" s="42"/>
      <c r="H47" s="42"/>
      <c r="I47" s="41"/>
      <c r="K47" s="42"/>
      <c r="L47" s="43"/>
      <c r="M47" s="88"/>
      <c r="N47" s="42"/>
      <c r="O47" s="42"/>
      <c r="P47" s="126"/>
    </row>
    <row r="48" spans="1:19" ht="12.6" customHeight="1" x14ac:dyDescent="0.2">
      <c r="A48" s="85"/>
      <c r="B48" s="48"/>
      <c r="C48" s="48"/>
      <c r="D48" s="48"/>
      <c r="E48" s="49"/>
      <c r="F48" s="48"/>
      <c r="G48" s="48"/>
      <c r="H48" s="44"/>
      <c r="I48" s="85"/>
      <c r="K48" s="85"/>
      <c r="L48" s="39"/>
      <c r="M48" s="88"/>
      <c r="N48" s="45"/>
      <c r="O48" s="45"/>
      <c r="P48" s="126"/>
    </row>
    <row r="49" spans="1:16" ht="12.6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K49" s="85"/>
      <c r="L49" s="39"/>
      <c r="M49" s="88"/>
      <c r="N49" s="88"/>
      <c r="O49" s="88"/>
      <c r="P49" s="126"/>
    </row>
    <row r="50" spans="1:16" ht="12.6" customHeight="1" x14ac:dyDescent="0.2">
      <c r="A50" s="85"/>
      <c r="B50" s="39"/>
      <c r="C50" s="39"/>
      <c r="D50" s="39"/>
      <c r="E50" s="39"/>
      <c r="F50" s="39"/>
      <c r="G50" s="39"/>
      <c r="H50" s="39"/>
      <c r="I50" s="39"/>
      <c r="K50" s="39"/>
      <c r="L50" s="39"/>
      <c r="M50" s="88"/>
      <c r="N50" s="46"/>
      <c r="O50" s="47"/>
      <c r="P50" s="126"/>
    </row>
  </sheetData>
  <mergeCells count="45"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P6:P8"/>
    <mergeCell ref="A34:A35"/>
    <mergeCell ref="B34:B35"/>
    <mergeCell ref="C34:C35"/>
    <mergeCell ref="D34:D35"/>
    <mergeCell ref="F34:F35"/>
    <mergeCell ref="G34:G35"/>
    <mergeCell ref="D6:D8"/>
    <mergeCell ref="F6:F8"/>
    <mergeCell ref="G6:G8"/>
    <mergeCell ref="H6:H8"/>
    <mergeCell ref="J6:J8"/>
    <mergeCell ref="K6:K8"/>
    <mergeCell ref="L34:L35"/>
    <mergeCell ref="N34:N35"/>
    <mergeCell ref="O34:O35"/>
    <mergeCell ref="L6:L8"/>
    <mergeCell ref="N6:N8"/>
    <mergeCell ref="O6:O8"/>
    <mergeCell ref="L38:L39"/>
    <mergeCell ref="N38:N39"/>
    <mergeCell ref="P38:P39"/>
    <mergeCell ref="P34:P35"/>
    <mergeCell ref="A38:A39"/>
    <mergeCell ref="B38:B39"/>
    <mergeCell ref="C38:C39"/>
    <mergeCell ref="D38:D39"/>
    <mergeCell ref="F38:F39"/>
    <mergeCell ref="G38:G39"/>
    <mergeCell ref="H38:H39"/>
    <mergeCell ref="J38:J39"/>
    <mergeCell ref="K38:K39"/>
    <mergeCell ref="H34:H35"/>
    <mergeCell ref="J34:J35"/>
    <mergeCell ref="K34:K3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S28" sqref="S28"/>
    </sheetView>
  </sheetViews>
  <sheetFormatPr defaultRowHeight="12.6" customHeight="1" x14ac:dyDescent="0.2"/>
  <cols>
    <col min="1" max="1" width="18.7109375" style="9" customWidth="1"/>
    <col min="2" max="4" width="8.85546875" style="9" customWidth="1"/>
    <col min="5" max="5" width="1.28515625" style="9" customWidth="1"/>
    <col min="6" max="7" width="8.85546875" style="9" customWidth="1"/>
    <col min="8" max="8" width="9.5703125" style="9" customWidth="1"/>
    <col min="9" max="9" width="1.28515625" style="9" customWidth="1"/>
    <col min="10" max="10" width="9.42578125" style="9" customWidth="1"/>
    <col min="11" max="12" width="9.7109375" style="9" customWidth="1"/>
    <col min="13" max="13" width="1.28515625" style="9" customWidth="1"/>
    <col min="14" max="14" width="9.140625" style="9" customWidth="1"/>
    <col min="15" max="15" width="10.5703125" style="9" customWidth="1"/>
    <col min="16" max="16" width="12.42578125" style="9" customWidth="1"/>
    <col min="17" max="17" width="1.28515625" style="9" customWidth="1"/>
    <col min="18" max="18" width="9.140625" style="9"/>
    <col min="19" max="19" width="12.5703125" style="9" customWidth="1"/>
    <col min="20" max="16384" width="9.140625" style="9"/>
  </cols>
  <sheetData>
    <row r="1" spans="1:19" customFormat="1" ht="13.15" customHeight="1" x14ac:dyDescent="0.2">
      <c r="A1" s="168" t="s">
        <v>77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9" customFormat="1" ht="13.15" customHeight="1" x14ac:dyDescent="0.2">
      <c r="A2" s="169" t="s">
        <v>78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spans="1:19" ht="12.6" customHeight="1" x14ac:dyDescent="0.2">
      <c r="P3" s="167" t="s">
        <v>55</v>
      </c>
      <c r="Q3" s="167"/>
    </row>
    <row r="4" spans="1:19" ht="12.6" customHeight="1" x14ac:dyDescent="0.2">
      <c r="A4" s="159" t="s">
        <v>0</v>
      </c>
      <c r="B4" s="159" t="s">
        <v>35</v>
      </c>
      <c r="C4" s="160"/>
      <c r="D4" s="160"/>
      <c r="E4" s="19"/>
      <c r="F4" s="174" t="s">
        <v>36</v>
      </c>
      <c r="G4" s="175"/>
      <c r="H4" s="175"/>
      <c r="I4" s="19"/>
      <c r="J4" s="159" t="s">
        <v>37</v>
      </c>
      <c r="K4" s="160"/>
      <c r="L4" s="160"/>
      <c r="M4" s="19"/>
      <c r="N4" s="159" t="s">
        <v>38</v>
      </c>
      <c r="O4" s="159"/>
      <c r="P4" s="159"/>
      <c r="Q4" s="20"/>
      <c r="S4"/>
    </row>
    <row r="5" spans="1:19" ht="12.6" customHeight="1" x14ac:dyDescent="0.2">
      <c r="A5" s="159"/>
      <c r="B5" s="160"/>
      <c r="C5" s="160"/>
      <c r="D5" s="160"/>
      <c r="E5" s="19"/>
      <c r="F5" s="176"/>
      <c r="G5" s="176"/>
      <c r="H5" s="176"/>
      <c r="I5" s="19"/>
      <c r="J5" s="160"/>
      <c r="K5" s="160"/>
      <c r="L5" s="160"/>
      <c r="M5" s="19"/>
      <c r="N5" s="159"/>
      <c r="O5" s="159"/>
      <c r="P5" s="159"/>
      <c r="Q5" s="20"/>
    </row>
    <row r="6" spans="1:19" ht="12.6" customHeight="1" x14ac:dyDescent="0.2">
      <c r="A6" s="159"/>
      <c r="B6" s="161" t="s">
        <v>43</v>
      </c>
      <c r="C6" s="161" t="s">
        <v>44</v>
      </c>
      <c r="D6" s="161" t="s">
        <v>41</v>
      </c>
      <c r="E6" s="20"/>
      <c r="F6" s="177" t="s">
        <v>43</v>
      </c>
      <c r="G6" s="177" t="s">
        <v>44</v>
      </c>
      <c r="H6" s="177" t="s">
        <v>41</v>
      </c>
      <c r="I6" s="20"/>
      <c r="J6" s="161" t="s">
        <v>43</v>
      </c>
      <c r="K6" s="161" t="s">
        <v>44</v>
      </c>
      <c r="L6" s="161" t="s">
        <v>41</v>
      </c>
      <c r="M6" s="20"/>
      <c r="N6" s="161" t="s">
        <v>45</v>
      </c>
      <c r="O6" s="161" t="s">
        <v>46</v>
      </c>
      <c r="P6" s="161" t="s">
        <v>41</v>
      </c>
      <c r="Q6" s="20"/>
    </row>
    <row r="7" spans="1:19" ht="12.6" customHeight="1" x14ac:dyDescent="0.2">
      <c r="A7" s="159"/>
      <c r="B7" s="159"/>
      <c r="C7" s="159"/>
      <c r="D7" s="159"/>
      <c r="E7" s="20"/>
      <c r="F7" s="177"/>
      <c r="G7" s="177"/>
      <c r="H7" s="177"/>
      <c r="I7" s="20"/>
      <c r="J7" s="159"/>
      <c r="K7" s="159"/>
      <c r="L7" s="159"/>
      <c r="M7" s="20"/>
      <c r="N7" s="159"/>
      <c r="O7" s="159"/>
      <c r="P7" s="159"/>
      <c r="Q7" s="20"/>
    </row>
    <row r="8" spans="1:19" ht="12.6" customHeight="1" x14ac:dyDescent="0.2">
      <c r="A8" s="159"/>
      <c r="B8" s="159"/>
      <c r="C8" s="159"/>
      <c r="D8" s="159"/>
      <c r="E8" s="20"/>
      <c r="F8" s="161"/>
      <c r="G8" s="161"/>
      <c r="H8" s="161"/>
      <c r="I8" s="20"/>
      <c r="J8" s="159"/>
      <c r="K8" s="159"/>
      <c r="L8" s="159"/>
      <c r="M8" s="20"/>
      <c r="N8" s="159"/>
      <c r="O8" s="159"/>
      <c r="P8" s="159"/>
      <c r="Q8" s="20"/>
    </row>
    <row r="9" spans="1:19" ht="14.25" customHeight="1" x14ac:dyDescent="0.2">
      <c r="A9" s="11" t="s">
        <v>1</v>
      </c>
      <c r="B9" s="15">
        <v>219297</v>
      </c>
      <c r="C9" s="15">
        <v>434706</v>
      </c>
      <c r="D9" s="15">
        <f>C9+B9</f>
        <v>654003</v>
      </c>
      <c r="E9" s="15"/>
      <c r="F9" s="15">
        <v>4357708</v>
      </c>
      <c r="G9" s="15">
        <v>4423074</v>
      </c>
      <c r="H9" s="15">
        <f>G9+F9</f>
        <v>8780782</v>
      </c>
      <c r="I9" s="15"/>
      <c r="J9" s="15">
        <f>F9+B9</f>
        <v>4577005</v>
      </c>
      <c r="K9" s="15">
        <f>G9+C9</f>
        <v>4857780</v>
      </c>
      <c r="L9" s="15">
        <f>K9+J9</f>
        <v>9434785</v>
      </c>
      <c r="M9" s="15"/>
      <c r="N9" s="15">
        <v>0</v>
      </c>
      <c r="O9" s="15">
        <v>0</v>
      </c>
      <c r="P9" s="15">
        <f>O9+N9</f>
        <v>0</v>
      </c>
      <c r="Q9" s="15"/>
    </row>
    <row r="10" spans="1:19" ht="14.25" customHeight="1" x14ac:dyDescent="0.2">
      <c r="A10" s="11" t="s">
        <v>2</v>
      </c>
      <c r="B10" s="15">
        <v>0</v>
      </c>
      <c r="C10" s="15">
        <v>3381</v>
      </c>
      <c r="D10" s="15">
        <f t="shared" ref="D10:D33" si="0">C10+B10</f>
        <v>3381</v>
      </c>
      <c r="E10" s="15"/>
      <c r="F10" s="15">
        <v>6</v>
      </c>
      <c r="G10" s="15">
        <v>12</v>
      </c>
      <c r="H10" s="15">
        <f t="shared" ref="H10:H33" si="1">G10+F10</f>
        <v>18</v>
      </c>
      <c r="I10" s="15"/>
      <c r="J10" s="15">
        <f t="shared" ref="J10:J33" si="2">F10+B10</f>
        <v>6</v>
      </c>
      <c r="K10" s="15">
        <f t="shared" ref="K10:K33" si="3">G10+C10</f>
        <v>3393</v>
      </c>
      <c r="L10" s="15">
        <f t="shared" ref="L10:L33" si="4">K10+J10</f>
        <v>3399</v>
      </c>
      <c r="M10" s="15"/>
      <c r="N10" s="15">
        <v>2148</v>
      </c>
      <c r="O10" s="15">
        <v>0</v>
      </c>
      <c r="P10" s="15">
        <f t="shared" ref="P10:P33" si="5">O10+N10</f>
        <v>2148</v>
      </c>
      <c r="Q10" s="15"/>
    </row>
    <row r="11" spans="1:19" ht="14.25" customHeight="1" x14ac:dyDescent="0.2">
      <c r="A11" s="11" t="s">
        <v>3</v>
      </c>
      <c r="B11" s="15">
        <v>179138</v>
      </c>
      <c r="C11" s="15">
        <v>140199</v>
      </c>
      <c r="D11" s="15">
        <f t="shared" si="0"/>
        <v>319337</v>
      </c>
      <c r="E11" s="15"/>
      <c r="F11" s="15">
        <v>116174</v>
      </c>
      <c r="G11" s="15">
        <v>20116</v>
      </c>
      <c r="H11" s="15">
        <f t="shared" si="1"/>
        <v>136290</v>
      </c>
      <c r="I11" s="15"/>
      <c r="J11" s="15">
        <f t="shared" si="2"/>
        <v>295312</v>
      </c>
      <c r="K11" s="15">
        <f t="shared" si="3"/>
        <v>160315</v>
      </c>
      <c r="L11" s="15">
        <f t="shared" si="4"/>
        <v>455627</v>
      </c>
      <c r="M11" s="15"/>
      <c r="N11" s="15">
        <v>0</v>
      </c>
      <c r="O11" s="15">
        <v>0</v>
      </c>
      <c r="P11" s="15">
        <f t="shared" si="5"/>
        <v>0</v>
      </c>
      <c r="Q11" s="15"/>
    </row>
    <row r="12" spans="1:19" ht="14.25" customHeight="1" x14ac:dyDescent="0.2">
      <c r="A12" s="11" t="s">
        <v>4</v>
      </c>
      <c r="B12" s="15">
        <v>73520</v>
      </c>
      <c r="C12" s="15">
        <v>148879</v>
      </c>
      <c r="D12" s="15">
        <f t="shared" si="0"/>
        <v>222399</v>
      </c>
      <c r="E12" s="15"/>
      <c r="F12" s="15">
        <v>0</v>
      </c>
      <c r="G12" s="15">
        <v>31203</v>
      </c>
      <c r="H12" s="15">
        <f t="shared" si="1"/>
        <v>31203</v>
      </c>
      <c r="I12" s="15"/>
      <c r="J12" s="15">
        <f t="shared" si="2"/>
        <v>73520</v>
      </c>
      <c r="K12" s="15">
        <f t="shared" si="3"/>
        <v>180082</v>
      </c>
      <c r="L12" s="15">
        <f t="shared" si="4"/>
        <v>253602</v>
      </c>
      <c r="M12" s="15"/>
      <c r="N12" s="15">
        <v>0</v>
      </c>
      <c r="O12" s="15">
        <v>0</v>
      </c>
      <c r="P12" s="15">
        <f t="shared" si="5"/>
        <v>0</v>
      </c>
      <c r="Q12" s="15"/>
    </row>
    <row r="13" spans="1:19" ht="14.25" customHeight="1" x14ac:dyDescent="0.2">
      <c r="A13" s="11" t="s">
        <v>5</v>
      </c>
      <c r="B13" s="15">
        <v>46341</v>
      </c>
      <c r="C13" s="15">
        <v>21216</v>
      </c>
      <c r="D13" s="15">
        <f t="shared" si="0"/>
        <v>67557</v>
      </c>
      <c r="E13" s="15"/>
      <c r="F13" s="15">
        <v>0</v>
      </c>
      <c r="G13" s="15">
        <v>0</v>
      </c>
      <c r="H13" s="15">
        <f t="shared" si="1"/>
        <v>0</v>
      </c>
      <c r="I13" s="15"/>
      <c r="J13" s="15">
        <f t="shared" si="2"/>
        <v>46341</v>
      </c>
      <c r="K13" s="15">
        <f t="shared" si="3"/>
        <v>21216</v>
      </c>
      <c r="L13" s="15">
        <f t="shared" si="4"/>
        <v>67557</v>
      </c>
      <c r="M13" s="15"/>
      <c r="N13" s="15">
        <v>0</v>
      </c>
      <c r="O13" s="15">
        <v>0</v>
      </c>
      <c r="P13" s="15">
        <f t="shared" si="5"/>
        <v>0</v>
      </c>
      <c r="Q13" s="15"/>
    </row>
    <row r="14" spans="1:19" ht="14.25" customHeight="1" x14ac:dyDescent="0.2">
      <c r="A14" s="11" t="s">
        <v>7</v>
      </c>
      <c r="B14" s="15">
        <v>40316</v>
      </c>
      <c r="C14" s="15">
        <v>24198</v>
      </c>
      <c r="D14" s="15">
        <f t="shared" si="0"/>
        <v>64514</v>
      </c>
      <c r="E14" s="15"/>
      <c r="F14" s="15">
        <v>0</v>
      </c>
      <c r="G14" s="15">
        <v>0</v>
      </c>
      <c r="H14" s="15">
        <f t="shared" si="1"/>
        <v>0</v>
      </c>
      <c r="I14" s="15"/>
      <c r="J14" s="15">
        <f t="shared" si="2"/>
        <v>40316</v>
      </c>
      <c r="K14" s="15">
        <f t="shared" si="3"/>
        <v>24198</v>
      </c>
      <c r="L14" s="15">
        <f t="shared" si="4"/>
        <v>64514</v>
      </c>
      <c r="M14" s="15"/>
      <c r="N14" s="15">
        <v>0</v>
      </c>
      <c r="O14" s="15">
        <v>0</v>
      </c>
      <c r="P14" s="15">
        <f t="shared" si="5"/>
        <v>0</v>
      </c>
      <c r="Q14" s="15"/>
    </row>
    <row r="15" spans="1:19" ht="14.25" customHeight="1" x14ac:dyDescent="0.2">
      <c r="A15" s="11" t="s">
        <v>8</v>
      </c>
      <c r="B15" s="15">
        <v>0</v>
      </c>
      <c r="C15" s="15">
        <v>0</v>
      </c>
      <c r="D15" s="15">
        <f t="shared" si="0"/>
        <v>0</v>
      </c>
      <c r="E15" s="15"/>
      <c r="F15" s="15">
        <v>0</v>
      </c>
      <c r="G15" s="15">
        <v>0</v>
      </c>
      <c r="H15" s="15">
        <f t="shared" si="1"/>
        <v>0</v>
      </c>
      <c r="I15" s="15"/>
      <c r="J15" s="15">
        <f t="shared" si="2"/>
        <v>0</v>
      </c>
      <c r="K15" s="15">
        <f t="shared" si="3"/>
        <v>0</v>
      </c>
      <c r="L15" s="15">
        <f t="shared" si="4"/>
        <v>0</v>
      </c>
      <c r="M15" s="15"/>
      <c r="N15" s="15">
        <v>0</v>
      </c>
      <c r="O15" s="15">
        <v>0</v>
      </c>
      <c r="P15" s="15">
        <f t="shared" si="5"/>
        <v>0</v>
      </c>
      <c r="Q15" s="15"/>
    </row>
    <row r="16" spans="1:19" ht="14.25" customHeight="1" x14ac:dyDescent="0.2">
      <c r="A16" s="11" t="s">
        <v>9</v>
      </c>
      <c r="B16" s="15">
        <v>7100</v>
      </c>
      <c r="C16" s="15">
        <v>0</v>
      </c>
      <c r="D16" s="15">
        <f t="shared" si="0"/>
        <v>7100</v>
      </c>
      <c r="E16" s="15"/>
      <c r="F16" s="15">
        <v>0</v>
      </c>
      <c r="G16" s="15">
        <v>0</v>
      </c>
      <c r="H16" s="15">
        <f t="shared" si="1"/>
        <v>0</v>
      </c>
      <c r="I16" s="15"/>
      <c r="J16" s="15">
        <f t="shared" si="2"/>
        <v>7100</v>
      </c>
      <c r="K16" s="15">
        <f t="shared" si="3"/>
        <v>0</v>
      </c>
      <c r="L16" s="15">
        <f t="shared" si="4"/>
        <v>7100</v>
      </c>
      <c r="M16" s="15"/>
      <c r="N16" s="15">
        <v>0</v>
      </c>
      <c r="O16" s="15">
        <v>0</v>
      </c>
      <c r="P16" s="15">
        <f t="shared" si="5"/>
        <v>0</v>
      </c>
      <c r="Q16" s="15"/>
    </row>
    <row r="17" spans="1:17" ht="14.25" customHeight="1" x14ac:dyDescent="0.2">
      <c r="A17" s="11" t="s">
        <v>10</v>
      </c>
      <c r="B17" s="15">
        <v>207</v>
      </c>
      <c r="C17" s="15">
        <v>85520</v>
      </c>
      <c r="D17" s="15">
        <f t="shared" si="0"/>
        <v>85727</v>
      </c>
      <c r="E17" s="15"/>
      <c r="F17" s="15">
        <v>0</v>
      </c>
      <c r="G17" s="15">
        <v>0</v>
      </c>
      <c r="H17" s="15">
        <f t="shared" si="1"/>
        <v>0</v>
      </c>
      <c r="I17" s="15"/>
      <c r="J17" s="15">
        <f t="shared" si="2"/>
        <v>207</v>
      </c>
      <c r="K17" s="15">
        <f t="shared" si="3"/>
        <v>85520</v>
      </c>
      <c r="L17" s="15">
        <f t="shared" si="4"/>
        <v>85727</v>
      </c>
      <c r="M17" s="15"/>
      <c r="N17" s="15">
        <v>0</v>
      </c>
      <c r="O17" s="15">
        <v>0</v>
      </c>
      <c r="P17" s="15">
        <f t="shared" si="5"/>
        <v>0</v>
      </c>
      <c r="Q17" s="15"/>
    </row>
    <row r="18" spans="1:17" ht="14.25" customHeight="1" x14ac:dyDescent="0.2">
      <c r="A18" s="17" t="s">
        <v>11</v>
      </c>
      <c r="B18" s="15">
        <v>0</v>
      </c>
      <c r="C18" s="15">
        <v>0</v>
      </c>
      <c r="D18" s="15">
        <f t="shared" si="0"/>
        <v>0</v>
      </c>
      <c r="E18" s="15"/>
      <c r="F18" s="15">
        <v>0</v>
      </c>
      <c r="G18" s="15">
        <v>0</v>
      </c>
      <c r="H18" s="15">
        <f t="shared" si="1"/>
        <v>0</v>
      </c>
      <c r="I18" s="15"/>
      <c r="J18" s="15">
        <f t="shared" si="2"/>
        <v>0</v>
      </c>
      <c r="K18" s="15">
        <f t="shared" si="3"/>
        <v>0</v>
      </c>
      <c r="L18" s="15">
        <f t="shared" si="4"/>
        <v>0</v>
      </c>
      <c r="M18" s="15"/>
      <c r="N18" s="15">
        <v>0</v>
      </c>
      <c r="O18" s="15">
        <v>0</v>
      </c>
      <c r="P18" s="15">
        <f t="shared" si="5"/>
        <v>0</v>
      </c>
      <c r="Q18" s="15"/>
    </row>
    <row r="19" spans="1:17" ht="14.25" customHeight="1" x14ac:dyDescent="0.2">
      <c r="A19" s="11" t="s">
        <v>12</v>
      </c>
      <c r="B19" s="15">
        <v>0</v>
      </c>
      <c r="C19" s="15">
        <v>0</v>
      </c>
      <c r="D19" s="15">
        <f t="shared" si="0"/>
        <v>0</v>
      </c>
      <c r="E19" s="15"/>
      <c r="F19" s="15">
        <v>0</v>
      </c>
      <c r="G19" s="15">
        <v>0</v>
      </c>
      <c r="H19" s="15">
        <f t="shared" si="1"/>
        <v>0</v>
      </c>
      <c r="I19" s="15"/>
      <c r="J19" s="15">
        <f t="shared" si="2"/>
        <v>0</v>
      </c>
      <c r="K19" s="15">
        <f t="shared" si="3"/>
        <v>0</v>
      </c>
      <c r="L19" s="15">
        <f t="shared" si="4"/>
        <v>0</v>
      </c>
      <c r="M19" s="15"/>
      <c r="N19" s="15">
        <v>0</v>
      </c>
      <c r="O19" s="15">
        <v>0</v>
      </c>
      <c r="P19" s="15">
        <f t="shared" si="5"/>
        <v>0</v>
      </c>
      <c r="Q19" s="15"/>
    </row>
    <row r="20" spans="1:17" ht="14.25" customHeight="1" x14ac:dyDescent="0.2">
      <c r="A20" s="17" t="s">
        <v>13</v>
      </c>
      <c r="B20" s="15">
        <v>407</v>
      </c>
      <c r="C20" s="15">
        <v>0</v>
      </c>
      <c r="D20" s="15">
        <f t="shared" si="0"/>
        <v>407</v>
      </c>
      <c r="E20" s="15"/>
      <c r="F20" s="15">
        <v>0</v>
      </c>
      <c r="G20" s="15">
        <v>0</v>
      </c>
      <c r="H20" s="15">
        <f t="shared" si="1"/>
        <v>0</v>
      </c>
      <c r="I20" s="15"/>
      <c r="J20" s="15">
        <f t="shared" si="2"/>
        <v>407</v>
      </c>
      <c r="K20" s="15">
        <f t="shared" si="3"/>
        <v>0</v>
      </c>
      <c r="L20" s="15">
        <f t="shared" si="4"/>
        <v>407</v>
      </c>
      <c r="M20" s="15"/>
      <c r="N20" s="15">
        <v>0</v>
      </c>
      <c r="O20" s="15">
        <v>0</v>
      </c>
      <c r="P20" s="15">
        <f t="shared" si="5"/>
        <v>0</v>
      </c>
      <c r="Q20" s="15"/>
    </row>
    <row r="21" spans="1:17" ht="14.25" customHeight="1" x14ac:dyDescent="0.2">
      <c r="A21" s="11" t="s">
        <v>14</v>
      </c>
      <c r="B21" s="15">
        <v>0</v>
      </c>
      <c r="C21" s="15">
        <v>0</v>
      </c>
      <c r="D21" s="15">
        <f t="shared" si="0"/>
        <v>0</v>
      </c>
      <c r="E21" s="15"/>
      <c r="F21" s="15">
        <v>0</v>
      </c>
      <c r="G21" s="15">
        <v>0</v>
      </c>
      <c r="H21" s="15">
        <f t="shared" si="1"/>
        <v>0</v>
      </c>
      <c r="I21" s="15"/>
      <c r="J21" s="15">
        <f t="shared" si="2"/>
        <v>0</v>
      </c>
      <c r="K21" s="15">
        <f t="shared" si="3"/>
        <v>0</v>
      </c>
      <c r="L21" s="15">
        <f t="shared" si="4"/>
        <v>0</v>
      </c>
      <c r="M21" s="15"/>
      <c r="N21" s="15">
        <v>0</v>
      </c>
      <c r="O21" s="15">
        <v>0</v>
      </c>
      <c r="P21" s="15">
        <f t="shared" si="5"/>
        <v>0</v>
      </c>
      <c r="Q21" s="15"/>
    </row>
    <row r="22" spans="1:17" ht="14.25" customHeight="1" x14ac:dyDescent="0.2">
      <c r="A22" s="11" t="s">
        <v>15</v>
      </c>
      <c r="B22" s="15">
        <v>0</v>
      </c>
      <c r="C22" s="15">
        <v>0</v>
      </c>
      <c r="D22" s="15">
        <f t="shared" si="0"/>
        <v>0</v>
      </c>
      <c r="E22" s="15"/>
      <c r="F22" s="15">
        <v>0</v>
      </c>
      <c r="G22" s="15">
        <v>0</v>
      </c>
      <c r="H22" s="15">
        <f t="shared" si="1"/>
        <v>0</v>
      </c>
      <c r="I22" s="15"/>
      <c r="J22" s="15">
        <f t="shared" si="2"/>
        <v>0</v>
      </c>
      <c r="K22" s="15">
        <f t="shared" si="3"/>
        <v>0</v>
      </c>
      <c r="L22" s="15">
        <f t="shared" si="4"/>
        <v>0</v>
      </c>
      <c r="M22" s="15"/>
      <c r="N22" s="15">
        <v>0</v>
      </c>
      <c r="O22" s="15">
        <v>0</v>
      </c>
      <c r="P22" s="15">
        <f t="shared" si="5"/>
        <v>0</v>
      </c>
      <c r="Q22" s="15"/>
    </row>
    <row r="23" spans="1:17" ht="14.25" customHeight="1" x14ac:dyDescent="0.2">
      <c r="A23" s="11" t="s">
        <v>17</v>
      </c>
      <c r="B23" s="15">
        <v>108757</v>
      </c>
      <c r="C23" s="15">
        <v>18149</v>
      </c>
      <c r="D23" s="15">
        <f t="shared" si="0"/>
        <v>126906</v>
      </c>
      <c r="E23" s="15"/>
      <c r="F23" s="15">
        <v>0</v>
      </c>
      <c r="G23" s="15">
        <v>0</v>
      </c>
      <c r="H23" s="15">
        <f t="shared" si="1"/>
        <v>0</v>
      </c>
      <c r="I23" s="15"/>
      <c r="J23" s="15">
        <f t="shared" si="2"/>
        <v>108757</v>
      </c>
      <c r="K23" s="15">
        <f t="shared" si="3"/>
        <v>18149</v>
      </c>
      <c r="L23" s="15">
        <f t="shared" si="4"/>
        <v>126906</v>
      </c>
      <c r="M23" s="15"/>
      <c r="N23" s="15">
        <v>1146</v>
      </c>
      <c r="O23" s="15">
        <v>0</v>
      </c>
      <c r="P23" s="15">
        <f t="shared" si="5"/>
        <v>1146</v>
      </c>
      <c r="Q23" s="15"/>
    </row>
    <row r="24" spans="1:17" ht="14.25" customHeight="1" x14ac:dyDescent="0.2">
      <c r="A24" s="11" t="s">
        <v>18</v>
      </c>
      <c r="B24" s="15">
        <v>890</v>
      </c>
      <c r="C24" s="15">
        <v>22</v>
      </c>
      <c r="D24" s="15">
        <f t="shared" si="0"/>
        <v>912</v>
      </c>
      <c r="E24" s="15"/>
      <c r="F24" s="15">
        <v>0</v>
      </c>
      <c r="G24" s="15">
        <v>0</v>
      </c>
      <c r="H24" s="15">
        <f t="shared" si="1"/>
        <v>0</v>
      </c>
      <c r="I24" s="15"/>
      <c r="J24" s="15">
        <f t="shared" si="2"/>
        <v>890</v>
      </c>
      <c r="K24" s="15">
        <f t="shared" si="3"/>
        <v>22</v>
      </c>
      <c r="L24" s="15">
        <f t="shared" si="4"/>
        <v>912</v>
      </c>
      <c r="M24" s="15"/>
      <c r="N24" s="15">
        <v>0</v>
      </c>
      <c r="O24" s="15">
        <v>0</v>
      </c>
      <c r="P24" s="15">
        <f t="shared" si="5"/>
        <v>0</v>
      </c>
      <c r="Q24" s="15"/>
    </row>
    <row r="25" spans="1:17" ht="14.25" customHeight="1" x14ac:dyDescent="0.2">
      <c r="A25" s="11" t="s">
        <v>19</v>
      </c>
      <c r="B25" s="15">
        <v>17057</v>
      </c>
      <c r="C25" s="15">
        <v>3992</v>
      </c>
      <c r="D25" s="15">
        <f t="shared" si="0"/>
        <v>21049</v>
      </c>
      <c r="E25" s="15"/>
      <c r="F25" s="15">
        <v>0</v>
      </c>
      <c r="G25" s="15">
        <v>0</v>
      </c>
      <c r="H25" s="15">
        <f t="shared" si="1"/>
        <v>0</v>
      </c>
      <c r="I25" s="15"/>
      <c r="J25" s="15">
        <f t="shared" si="2"/>
        <v>17057</v>
      </c>
      <c r="K25" s="15">
        <f t="shared" si="3"/>
        <v>3992</v>
      </c>
      <c r="L25" s="15">
        <f t="shared" si="4"/>
        <v>21049</v>
      </c>
      <c r="M25" s="15"/>
      <c r="N25" s="15">
        <v>0</v>
      </c>
      <c r="O25" s="15">
        <v>0</v>
      </c>
      <c r="P25" s="15">
        <f t="shared" si="5"/>
        <v>0</v>
      </c>
      <c r="Q25" s="15"/>
    </row>
    <row r="26" spans="1:17" ht="14.25" customHeight="1" x14ac:dyDescent="0.2">
      <c r="A26" s="11" t="s">
        <v>20</v>
      </c>
      <c r="B26" s="15">
        <v>57490</v>
      </c>
      <c r="C26" s="15">
        <v>6316</v>
      </c>
      <c r="D26" s="15">
        <f t="shared" si="0"/>
        <v>63806</v>
      </c>
      <c r="E26" s="15"/>
      <c r="F26" s="15">
        <v>0</v>
      </c>
      <c r="G26" s="15">
        <v>0</v>
      </c>
      <c r="H26" s="15">
        <f t="shared" si="1"/>
        <v>0</v>
      </c>
      <c r="I26" s="15"/>
      <c r="J26" s="15">
        <f t="shared" si="2"/>
        <v>57490</v>
      </c>
      <c r="K26" s="15">
        <f t="shared" si="3"/>
        <v>6316</v>
      </c>
      <c r="L26" s="15">
        <f t="shared" si="4"/>
        <v>63806</v>
      </c>
      <c r="M26" s="15"/>
      <c r="N26" s="15">
        <v>0</v>
      </c>
      <c r="O26" s="15">
        <v>0</v>
      </c>
      <c r="P26" s="15">
        <f t="shared" si="5"/>
        <v>0</v>
      </c>
      <c r="Q26" s="15"/>
    </row>
    <row r="27" spans="1:17" ht="14.25" customHeight="1" x14ac:dyDescent="0.2">
      <c r="A27" s="11" t="s">
        <v>21</v>
      </c>
      <c r="B27" s="15">
        <v>7237</v>
      </c>
      <c r="C27" s="15">
        <v>170</v>
      </c>
      <c r="D27" s="15">
        <f t="shared" si="0"/>
        <v>7407</v>
      </c>
      <c r="E27" s="15"/>
      <c r="F27" s="15">
        <v>0</v>
      </c>
      <c r="G27" s="15">
        <v>0</v>
      </c>
      <c r="H27" s="15">
        <f t="shared" si="1"/>
        <v>0</v>
      </c>
      <c r="I27" s="15"/>
      <c r="J27" s="15">
        <f t="shared" si="2"/>
        <v>7237</v>
      </c>
      <c r="K27" s="15">
        <f t="shared" si="3"/>
        <v>170</v>
      </c>
      <c r="L27" s="15">
        <f t="shared" si="4"/>
        <v>7407</v>
      </c>
      <c r="M27" s="15"/>
      <c r="N27" s="15">
        <v>0</v>
      </c>
      <c r="O27" s="15">
        <v>0</v>
      </c>
      <c r="P27" s="15">
        <f t="shared" si="5"/>
        <v>0</v>
      </c>
      <c r="Q27" s="15"/>
    </row>
    <row r="28" spans="1:17" ht="14.25" customHeight="1" x14ac:dyDescent="0.2">
      <c r="A28" s="11" t="s">
        <v>22</v>
      </c>
      <c r="B28" s="15">
        <v>518307</v>
      </c>
      <c r="C28" s="15">
        <v>182044</v>
      </c>
      <c r="D28" s="15">
        <f t="shared" si="0"/>
        <v>700351</v>
      </c>
      <c r="E28" s="15"/>
      <c r="F28" s="15">
        <v>0</v>
      </c>
      <c r="G28" s="15">
        <v>0</v>
      </c>
      <c r="H28" s="15">
        <f t="shared" si="1"/>
        <v>0</v>
      </c>
      <c r="I28" s="15"/>
      <c r="J28" s="15">
        <f t="shared" si="2"/>
        <v>518307</v>
      </c>
      <c r="K28" s="15">
        <f t="shared" si="3"/>
        <v>182044</v>
      </c>
      <c r="L28" s="15">
        <f t="shared" si="4"/>
        <v>700351</v>
      </c>
      <c r="M28" s="15"/>
      <c r="N28" s="15">
        <v>0</v>
      </c>
      <c r="O28" s="15">
        <v>0</v>
      </c>
      <c r="P28" s="15">
        <f t="shared" si="5"/>
        <v>0</v>
      </c>
      <c r="Q28" s="15"/>
    </row>
    <row r="29" spans="1:17" ht="14.25" customHeight="1" x14ac:dyDescent="0.2">
      <c r="A29" s="11" t="s">
        <v>23</v>
      </c>
      <c r="B29" s="15">
        <v>152670</v>
      </c>
      <c r="C29" s="15">
        <v>12978</v>
      </c>
      <c r="D29" s="15">
        <f t="shared" si="0"/>
        <v>165648</v>
      </c>
      <c r="E29" s="15"/>
      <c r="F29" s="15">
        <v>0</v>
      </c>
      <c r="G29" s="15">
        <v>0</v>
      </c>
      <c r="H29" s="15">
        <f t="shared" si="1"/>
        <v>0</v>
      </c>
      <c r="I29" s="15"/>
      <c r="J29" s="15">
        <f t="shared" si="2"/>
        <v>152670</v>
      </c>
      <c r="K29" s="15">
        <f t="shared" si="3"/>
        <v>12978</v>
      </c>
      <c r="L29" s="15">
        <f t="shared" si="4"/>
        <v>165648</v>
      </c>
      <c r="M29" s="15"/>
      <c r="N29" s="15">
        <v>0</v>
      </c>
      <c r="O29" s="15">
        <v>0</v>
      </c>
      <c r="P29" s="15">
        <f t="shared" si="5"/>
        <v>0</v>
      </c>
      <c r="Q29" s="15"/>
    </row>
    <row r="30" spans="1:17" ht="14.25" customHeight="1" x14ac:dyDescent="0.2">
      <c r="A30" s="33" t="s">
        <v>24</v>
      </c>
      <c r="B30" s="15">
        <v>0</v>
      </c>
      <c r="C30" s="15">
        <v>0</v>
      </c>
      <c r="D30" s="15">
        <f t="shared" si="0"/>
        <v>0</v>
      </c>
      <c r="E30" s="15"/>
      <c r="F30" s="15">
        <v>0</v>
      </c>
      <c r="G30" s="15">
        <v>0</v>
      </c>
      <c r="H30" s="15">
        <f t="shared" si="1"/>
        <v>0</v>
      </c>
      <c r="I30" s="15"/>
      <c r="J30" s="15">
        <f t="shared" si="2"/>
        <v>0</v>
      </c>
      <c r="K30" s="15">
        <f t="shared" si="3"/>
        <v>0</v>
      </c>
      <c r="L30" s="15">
        <f t="shared" si="4"/>
        <v>0</v>
      </c>
      <c r="M30" s="15"/>
      <c r="N30" s="15">
        <v>0</v>
      </c>
      <c r="O30" s="15">
        <v>0</v>
      </c>
      <c r="P30" s="15">
        <f t="shared" si="5"/>
        <v>0</v>
      </c>
      <c r="Q30" s="15"/>
    </row>
    <row r="31" spans="1:17" ht="14.25" customHeight="1" x14ac:dyDescent="0.2">
      <c r="A31" s="33" t="s">
        <v>25</v>
      </c>
      <c r="B31" s="15">
        <v>98</v>
      </c>
      <c r="C31" s="15">
        <v>10484</v>
      </c>
      <c r="D31" s="15">
        <f t="shared" si="0"/>
        <v>10582</v>
      </c>
      <c r="E31" s="15"/>
      <c r="F31" s="15">
        <v>0</v>
      </c>
      <c r="G31" s="15">
        <v>0</v>
      </c>
      <c r="H31" s="15">
        <f t="shared" si="1"/>
        <v>0</v>
      </c>
      <c r="I31" s="15"/>
      <c r="J31" s="15">
        <f t="shared" si="2"/>
        <v>98</v>
      </c>
      <c r="K31" s="15">
        <f t="shared" si="3"/>
        <v>10484</v>
      </c>
      <c r="L31" s="15">
        <f t="shared" si="4"/>
        <v>10582</v>
      </c>
      <c r="M31" s="15"/>
      <c r="N31" s="15">
        <v>0</v>
      </c>
      <c r="O31" s="15">
        <v>0</v>
      </c>
      <c r="P31" s="15">
        <f t="shared" si="5"/>
        <v>0</v>
      </c>
      <c r="Q31" s="15"/>
    </row>
    <row r="32" spans="1:17" ht="14.25" customHeight="1" x14ac:dyDescent="0.2">
      <c r="A32" s="11" t="s">
        <v>26</v>
      </c>
      <c r="B32" s="15">
        <v>0</v>
      </c>
      <c r="C32" s="15">
        <v>0</v>
      </c>
      <c r="D32" s="15">
        <f t="shared" si="0"/>
        <v>0</v>
      </c>
      <c r="E32" s="15"/>
      <c r="F32" s="15">
        <v>0</v>
      </c>
      <c r="G32" s="15">
        <v>0</v>
      </c>
      <c r="H32" s="15">
        <f t="shared" si="1"/>
        <v>0</v>
      </c>
      <c r="I32" s="15"/>
      <c r="J32" s="15">
        <f t="shared" si="2"/>
        <v>0</v>
      </c>
      <c r="K32" s="15">
        <f t="shared" si="3"/>
        <v>0</v>
      </c>
      <c r="L32" s="15">
        <f t="shared" si="4"/>
        <v>0</v>
      </c>
      <c r="M32" s="15"/>
      <c r="N32" s="15"/>
      <c r="O32" s="15">
        <v>0</v>
      </c>
      <c r="P32" s="15">
        <f t="shared" si="5"/>
        <v>0</v>
      </c>
      <c r="Q32" s="15"/>
    </row>
    <row r="33" spans="1:19" ht="14.25" customHeight="1" x14ac:dyDescent="0.2">
      <c r="A33" s="68" t="s">
        <v>27</v>
      </c>
      <c r="B33" s="15">
        <v>7551</v>
      </c>
      <c r="C33" s="15">
        <v>19055</v>
      </c>
      <c r="D33" s="15">
        <f t="shared" si="0"/>
        <v>26606</v>
      </c>
      <c r="E33" s="15"/>
      <c r="F33" s="15">
        <v>0</v>
      </c>
      <c r="G33" s="15">
        <v>0</v>
      </c>
      <c r="H33" s="15">
        <f t="shared" si="1"/>
        <v>0</v>
      </c>
      <c r="I33" s="15"/>
      <c r="J33" s="15">
        <f t="shared" si="2"/>
        <v>7551</v>
      </c>
      <c r="K33" s="15">
        <f t="shared" si="3"/>
        <v>19055</v>
      </c>
      <c r="L33" s="15">
        <f t="shared" si="4"/>
        <v>26606</v>
      </c>
      <c r="M33" s="15"/>
      <c r="N33" s="15">
        <v>955</v>
      </c>
      <c r="O33" s="15">
        <v>0</v>
      </c>
      <c r="P33" s="15">
        <f t="shared" si="5"/>
        <v>955</v>
      </c>
      <c r="Q33" s="15"/>
    </row>
    <row r="34" spans="1:19" ht="13.5" customHeight="1" x14ac:dyDescent="0.2">
      <c r="A34" s="158" t="s">
        <v>28</v>
      </c>
      <c r="B34" s="155">
        <f>SUM(B9:B10)+SUM(B13:B22)</f>
        <v>313668</v>
      </c>
      <c r="C34" s="155">
        <f>SUM(C9:C10)+SUM(C13:C22)</f>
        <v>569021</v>
      </c>
      <c r="D34" s="155">
        <f>SUM(D9:D10)+SUM(D13:D22)</f>
        <v>882689</v>
      </c>
      <c r="E34" s="66"/>
      <c r="F34" s="155">
        <f>SUM(F9:F10)+SUM(F13:F22)</f>
        <v>4357714</v>
      </c>
      <c r="G34" s="155">
        <f>SUM(G9:G10)+SUM(G13:G22)</f>
        <v>4423086</v>
      </c>
      <c r="H34" s="155">
        <f>SUM(H9:H10)+SUM(H13:H22)</f>
        <v>8780800</v>
      </c>
      <c r="I34" s="66"/>
      <c r="J34" s="155">
        <f>SUM(J9:J10)+SUM(J13:J22)</f>
        <v>4671382</v>
      </c>
      <c r="K34" s="155">
        <f>SUM(K9:K10)+SUM(K13:K22)</f>
        <v>4992107</v>
      </c>
      <c r="L34" s="155">
        <f>SUM(L9:L10)+SUM(L13:L22)</f>
        <v>9663489</v>
      </c>
      <c r="M34" s="66"/>
      <c r="N34" s="155">
        <f>SUM(N9:N10)+SUM(N13:N22)</f>
        <v>2148</v>
      </c>
      <c r="O34" s="155">
        <f>SUM(O9:O10)+SUM(O13:O22)</f>
        <v>0</v>
      </c>
      <c r="P34" s="155">
        <f>SUM(P9:P10)+SUM(P13:P22)</f>
        <v>2148</v>
      </c>
      <c r="Q34" s="66"/>
    </row>
    <row r="35" spans="1:19" ht="13.5" customHeight="1" x14ac:dyDescent="0.2">
      <c r="A35" s="157"/>
      <c r="B35" s="156"/>
      <c r="C35" s="156"/>
      <c r="D35" s="156"/>
      <c r="E35" s="67"/>
      <c r="F35" s="156"/>
      <c r="G35" s="156"/>
      <c r="H35" s="156"/>
      <c r="I35" s="67"/>
      <c r="J35" s="156"/>
      <c r="K35" s="156"/>
      <c r="L35" s="156"/>
      <c r="M35" s="67"/>
      <c r="N35" s="156"/>
      <c r="O35" s="156"/>
      <c r="P35" s="156"/>
      <c r="Q35" s="67"/>
      <c r="S35"/>
    </row>
    <row r="36" spans="1:19" ht="14.25" customHeight="1" x14ac:dyDescent="0.2">
      <c r="A36" s="11" t="s">
        <v>29</v>
      </c>
      <c r="B36" s="13">
        <f>+B11+SUM(B23:B26)+B32</f>
        <v>363332</v>
      </c>
      <c r="C36" s="13">
        <f>+C11+SUM(C23:C26)+C32</f>
        <v>168678</v>
      </c>
      <c r="D36" s="13">
        <f>+D11+SUM(D23:D26)+D32</f>
        <v>532010</v>
      </c>
      <c r="E36" s="13"/>
      <c r="F36" s="13">
        <f>+F11+SUM(F23:F26)+F32</f>
        <v>116174</v>
      </c>
      <c r="G36" s="13">
        <f>+G11+SUM(G23:G26)+G32</f>
        <v>20116</v>
      </c>
      <c r="H36" s="13">
        <f>+H11+SUM(H23:H26)+H32</f>
        <v>136290</v>
      </c>
      <c r="I36" s="13"/>
      <c r="J36" s="13">
        <f>+J11+SUM(J23:J26)+J32</f>
        <v>479506</v>
      </c>
      <c r="K36" s="13">
        <f>+K11+SUM(K23:K26)+K32</f>
        <v>188794</v>
      </c>
      <c r="L36" s="13">
        <f>+L11+SUM(L23:L26)+L32</f>
        <v>668300</v>
      </c>
      <c r="M36" s="13"/>
      <c r="N36" s="13">
        <f>+N11+SUM(N23:N26)+N32</f>
        <v>1146</v>
      </c>
      <c r="O36" s="15">
        <f>+O11+SUM(O23:O26)+O32</f>
        <v>0</v>
      </c>
      <c r="P36" s="13">
        <f>+P11+SUM(P23:P26)+P32</f>
        <v>1146</v>
      </c>
      <c r="Q36" s="13"/>
    </row>
    <row r="37" spans="1:19" ht="14.25" customHeight="1" x14ac:dyDescent="0.2">
      <c r="A37" s="11" t="s">
        <v>30</v>
      </c>
      <c r="B37" s="18">
        <f>+B12+SUM(B27:B31)+B33</f>
        <v>759383</v>
      </c>
      <c r="C37" s="18">
        <f>+C12+SUM(C27:C31)+C33</f>
        <v>373610</v>
      </c>
      <c r="D37" s="18">
        <f t="shared" ref="D37:P37" si="6">+D12+SUM(D27:D31)+D33</f>
        <v>1132993</v>
      </c>
      <c r="E37" s="18">
        <f t="shared" si="6"/>
        <v>0</v>
      </c>
      <c r="F37" s="18">
        <f t="shared" si="6"/>
        <v>0</v>
      </c>
      <c r="G37" s="18">
        <f t="shared" si="6"/>
        <v>31203</v>
      </c>
      <c r="H37" s="18">
        <f t="shared" si="6"/>
        <v>31203</v>
      </c>
      <c r="I37" s="18">
        <f t="shared" si="6"/>
        <v>0</v>
      </c>
      <c r="J37" s="18">
        <f t="shared" si="6"/>
        <v>759383</v>
      </c>
      <c r="K37" s="18">
        <f t="shared" si="6"/>
        <v>404813</v>
      </c>
      <c r="L37" s="18">
        <f t="shared" si="6"/>
        <v>1164196</v>
      </c>
      <c r="M37" s="18">
        <f t="shared" si="6"/>
        <v>0</v>
      </c>
      <c r="N37" s="18">
        <f>+N12+SUM(N27:N31)+N33</f>
        <v>955</v>
      </c>
      <c r="O37" s="15">
        <f t="shared" si="6"/>
        <v>0</v>
      </c>
      <c r="P37" s="18">
        <f t="shared" si="6"/>
        <v>955</v>
      </c>
      <c r="Q37" s="18"/>
    </row>
    <row r="38" spans="1:19" ht="13.5" customHeight="1" x14ac:dyDescent="0.2">
      <c r="A38" s="157" t="s">
        <v>42</v>
      </c>
      <c r="B38" s="153">
        <f t="shared" ref="B38:P38" si="7">SUM(B34:B37)</f>
        <v>1436383</v>
      </c>
      <c r="C38" s="153">
        <f t="shared" si="7"/>
        <v>1111309</v>
      </c>
      <c r="D38" s="153">
        <f t="shared" si="7"/>
        <v>2547692</v>
      </c>
      <c r="E38" s="21"/>
      <c r="F38" s="153">
        <f t="shared" si="7"/>
        <v>4473888</v>
      </c>
      <c r="G38" s="153">
        <f t="shared" si="7"/>
        <v>4474405</v>
      </c>
      <c r="H38" s="153">
        <f t="shared" si="7"/>
        <v>8948293</v>
      </c>
      <c r="I38" s="21"/>
      <c r="J38" s="153">
        <f t="shared" si="7"/>
        <v>5910271</v>
      </c>
      <c r="K38" s="153">
        <f t="shared" si="7"/>
        <v>5585714</v>
      </c>
      <c r="L38" s="153">
        <f t="shared" si="7"/>
        <v>11495985</v>
      </c>
      <c r="M38" s="21"/>
      <c r="N38" s="153">
        <f t="shared" si="7"/>
        <v>4249</v>
      </c>
      <c r="O38" s="15">
        <f t="shared" si="7"/>
        <v>0</v>
      </c>
      <c r="P38" s="153">
        <f t="shared" si="7"/>
        <v>4249</v>
      </c>
      <c r="Q38" s="21"/>
    </row>
    <row r="39" spans="1:19" ht="13.5" customHeight="1" x14ac:dyDescent="0.2">
      <c r="A39" s="157"/>
      <c r="B39" s="153"/>
      <c r="C39" s="153"/>
      <c r="D39" s="153"/>
      <c r="E39" s="21"/>
      <c r="F39" s="153"/>
      <c r="G39" s="153"/>
      <c r="H39" s="153"/>
      <c r="I39" s="21"/>
      <c r="J39" s="153"/>
      <c r="K39" s="153"/>
      <c r="L39" s="153"/>
      <c r="M39" s="21"/>
      <c r="N39" s="153"/>
      <c r="O39" s="15"/>
      <c r="P39" s="153"/>
      <c r="Q39" s="21"/>
    </row>
    <row r="41" spans="1:19" customFormat="1" ht="12" customHeight="1" x14ac:dyDescent="0.2">
      <c r="A41" s="1" t="s">
        <v>47</v>
      </c>
      <c r="S41" s="9"/>
    </row>
    <row r="43" spans="1:19" ht="12.6" customHeight="1" x14ac:dyDescent="0.2">
      <c r="A43" s="3"/>
      <c r="B43" s="38"/>
      <c r="C43" s="38"/>
      <c r="D43" s="38"/>
      <c r="E43" s="38"/>
      <c r="F43" s="38"/>
      <c r="G43" s="38"/>
      <c r="H43" s="38"/>
      <c r="I43" s="3"/>
      <c r="K43" s="38"/>
      <c r="L43" s="39"/>
      <c r="M43" s="24"/>
      <c r="N43" s="40"/>
      <c r="O43" s="40"/>
      <c r="P43" s="37"/>
    </row>
    <row r="44" spans="1:19" ht="12.6" customHeight="1" x14ac:dyDescent="0.2">
      <c r="A44" s="3"/>
      <c r="B44" s="38"/>
      <c r="C44" s="38"/>
      <c r="D44" s="38"/>
      <c r="E44" s="38"/>
      <c r="F44" s="38"/>
      <c r="G44" s="38"/>
      <c r="H44" s="38"/>
      <c r="I44" s="3"/>
      <c r="K44" s="38"/>
      <c r="L44" s="39"/>
      <c r="M44" s="24"/>
      <c r="N44" s="40"/>
      <c r="O44" s="40"/>
      <c r="P44" s="37"/>
    </row>
    <row r="45" spans="1:19" ht="12.6" customHeight="1" x14ac:dyDescent="0.2">
      <c r="A45" s="3"/>
      <c r="B45" s="38"/>
      <c r="C45" s="38"/>
      <c r="D45" s="38"/>
      <c r="E45" s="38"/>
      <c r="F45" s="38"/>
      <c r="G45" s="38"/>
      <c r="H45" s="38"/>
      <c r="I45" s="3"/>
      <c r="K45" s="38"/>
      <c r="L45" s="39"/>
      <c r="M45" s="24"/>
      <c r="N45" s="40"/>
      <c r="O45" s="40"/>
      <c r="P45" s="37"/>
    </row>
    <row r="46" spans="1:19" ht="12.6" customHeight="1" x14ac:dyDescent="0.2">
      <c r="A46" s="3"/>
      <c r="B46" s="3"/>
      <c r="C46" s="3"/>
      <c r="D46" s="3"/>
      <c r="E46" s="3"/>
      <c r="F46" s="3"/>
      <c r="G46" s="3"/>
      <c r="H46" s="3"/>
      <c r="I46" s="3"/>
      <c r="K46" s="3"/>
      <c r="L46" s="39"/>
      <c r="M46" s="24"/>
      <c r="N46" s="24"/>
      <c r="O46" s="24"/>
      <c r="P46" s="37"/>
    </row>
    <row r="47" spans="1:19" ht="12.6" customHeight="1" x14ac:dyDescent="0.2">
      <c r="A47" s="41"/>
      <c r="B47" s="42"/>
      <c r="C47" s="42"/>
      <c r="D47" s="42"/>
      <c r="E47" s="41"/>
      <c r="F47" s="42"/>
      <c r="G47" s="42"/>
      <c r="H47" s="42"/>
      <c r="I47" s="41"/>
      <c r="K47" s="42"/>
      <c r="L47" s="43"/>
      <c r="M47" s="24"/>
      <c r="N47" s="42"/>
      <c r="O47" s="42"/>
      <c r="P47" s="37"/>
    </row>
    <row r="48" spans="1:19" ht="12.6" customHeight="1" x14ac:dyDescent="0.2">
      <c r="A48" s="3"/>
      <c r="B48" s="48"/>
      <c r="C48" s="48"/>
      <c r="D48" s="48"/>
      <c r="E48" s="49"/>
      <c r="F48" s="48"/>
      <c r="G48" s="48"/>
      <c r="H48" s="44"/>
      <c r="I48" s="3"/>
      <c r="K48" s="3"/>
      <c r="L48" s="39"/>
      <c r="M48" s="24"/>
      <c r="N48" s="45"/>
      <c r="O48" s="45"/>
      <c r="P48" s="37"/>
    </row>
    <row r="49" spans="1:16" ht="12.6" customHeight="1" x14ac:dyDescent="0.2">
      <c r="A49" s="3"/>
      <c r="B49" s="3"/>
      <c r="C49" s="3"/>
      <c r="D49" s="3"/>
      <c r="E49" s="3"/>
      <c r="F49" s="3"/>
      <c r="G49" s="3"/>
      <c r="H49" s="3"/>
      <c r="I49" s="3"/>
      <c r="K49" s="3"/>
      <c r="L49" s="39"/>
      <c r="M49" s="24"/>
      <c r="N49" s="24"/>
      <c r="O49" s="24"/>
      <c r="P49" s="37"/>
    </row>
    <row r="50" spans="1:16" ht="12.6" customHeight="1" x14ac:dyDescent="0.2">
      <c r="A50" s="3"/>
      <c r="B50" s="39"/>
      <c r="C50" s="39"/>
      <c r="D50" s="39"/>
      <c r="E50" s="39"/>
      <c r="F50" s="39"/>
      <c r="G50" s="39"/>
      <c r="H50" s="39"/>
      <c r="I50" s="39"/>
      <c r="K50" s="39"/>
      <c r="L50" s="39"/>
      <c r="M50" s="24"/>
      <c r="N50" s="46"/>
      <c r="O50" s="47"/>
      <c r="P50" s="37"/>
    </row>
  </sheetData>
  <mergeCells count="45">
    <mergeCell ref="J6:J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D6:D8"/>
    <mergeCell ref="F6:F8"/>
    <mergeCell ref="G6:G8"/>
    <mergeCell ref="H6:H8"/>
    <mergeCell ref="K6:K8"/>
    <mergeCell ref="L6:L8"/>
    <mergeCell ref="N6:N8"/>
    <mergeCell ref="O6:O8"/>
    <mergeCell ref="P6:P8"/>
    <mergeCell ref="N34:N35"/>
    <mergeCell ref="O34:O35"/>
    <mergeCell ref="P34:P35"/>
    <mergeCell ref="A34:A35"/>
    <mergeCell ref="B34:B35"/>
    <mergeCell ref="C34:C35"/>
    <mergeCell ref="D34:D35"/>
    <mergeCell ref="F34:F35"/>
    <mergeCell ref="G34:G35"/>
    <mergeCell ref="H34:H35"/>
    <mergeCell ref="J34:J35"/>
    <mergeCell ref="G38:G39"/>
    <mergeCell ref="H38:H39"/>
    <mergeCell ref="J38:J39"/>
    <mergeCell ref="A38:A39"/>
    <mergeCell ref="B38:B39"/>
    <mergeCell ref="C38:C39"/>
    <mergeCell ref="D38:D39"/>
    <mergeCell ref="F38:F39"/>
    <mergeCell ref="N38:N39"/>
    <mergeCell ref="P38:P39"/>
    <mergeCell ref="K34:K35"/>
    <mergeCell ref="L34:L35"/>
    <mergeCell ref="K38:K39"/>
    <mergeCell ref="L38:L39"/>
  </mergeCells>
  <pageMargins left="0.15748031496062992" right="0.15748031496062992" top="0.78740157480314965" bottom="0.59055118110236227" header="0.11811023622047245" footer="0.31496062992125984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G17" sqref="G17"/>
    </sheetView>
  </sheetViews>
  <sheetFormatPr defaultRowHeight="12" customHeight="1" x14ac:dyDescent="0.2"/>
  <cols>
    <col min="1" max="1" width="19" customWidth="1"/>
    <col min="2" max="2" width="15.42578125" customWidth="1"/>
    <col min="3" max="3" width="12.140625" customWidth="1"/>
    <col min="4" max="4" width="12" customWidth="1"/>
    <col min="5" max="5" width="13.5703125" customWidth="1"/>
    <col min="6" max="10" width="9.85546875" bestFit="1" customWidth="1"/>
    <col min="11" max="11" width="10.140625" customWidth="1"/>
    <col min="12" max="12" width="9.85546875" bestFit="1" customWidth="1"/>
  </cols>
  <sheetData>
    <row r="1" spans="1:12" s="22" customFormat="1" ht="13.15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s="22" customFormat="1" ht="13.15" customHeight="1" x14ac:dyDescent="0.2">
      <c r="A2" s="179" t="s">
        <v>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9.75" customHeight="1" x14ac:dyDescent="0.2">
      <c r="A3" s="1"/>
      <c r="J3" s="2"/>
      <c r="K3" s="2"/>
      <c r="L3" s="2"/>
    </row>
    <row r="4" spans="1:12" ht="12" customHeight="1" x14ac:dyDescent="0.2">
      <c r="A4" s="164" t="s">
        <v>32</v>
      </c>
      <c r="B4" s="164" t="s">
        <v>61</v>
      </c>
      <c r="C4" s="164" t="s">
        <v>60</v>
      </c>
      <c r="D4" s="164" t="s">
        <v>54</v>
      </c>
      <c r="E4" s="164" t="s">
        <v>64</v>
      </c>
    </row>
    <row r="5" spans="1:12" ht="12" customHeight="1" x14ac:dyDescent="0.2">
      <c r="A5" s="165"/>
      <c r="B5" s="164"/>
      <c r="C5" s="164"/>
      <c r="D5" s="164"/>
      <c r="E5" s="164"/>
    </row>
    <row r="6" spans="1:12" ht="14.1" customHeight="1" x14ac:dyDescent="0.2">
      <c r="A6" s="4" t="s">
        <v>1</v>
      </c>
      <c r="B6" s="5">
        <v>83798</v>
      </c>
      <c r="C6" s="5">
        <v>83875</v>
      </c>
      <c r="D6" s="5">
        <v>82539</v>
      </c>
      <c r="E6" s="5">
        <v>89438</v>
      </c>
    </row>
    <row r="7" spans="1:12" ht="14.1" customHeight="1" x14ac:dyDescent="0.2">
      <c r="A7" s="4" t="s">
        <v>2</v>
      </c>
      <c r="B7" s="5">
        <v>14779</v>
      </c>
      <c r="C7" s="5">
        <v>15617</v>
      </c>
      <c r="D7" s="5">
        <v>15353</v>
      </c>
      <c r="E7" s="5">
        <v>17647</v>
      </c>
    </row>
    <row r="8" spans="1:12" ht="14.1" customHeight="1" x14ac:dyDescent="0.2">
      <c r="A8" s="7" t="s">
        <v>3</v>
      </c>
      <c r="B8" s="5">
        <v>17340</v>
      </c>
      <c r="C8" s="5">
        <v>17225</v>
      </c>
      <c r="D8" s="5">
        <v>16824</v>
      </c>
      <c r="E8" s="5">
        <v>17256</v>
      </c>
    </row>
    <row r="9" spans="1:12" ht="14.1" customHeight="1" x14ac:dyDescent="0.2">
      <c r="A9" s="4" t="s">
        <v>4</v>
      </c>
      <c r="B9" s="5">
        <v>12648</v>
      </c>
      <c r="C9" s="5">
        <v>12438</v>
      </c>
      <c r="D9" s="5">
        <v>12519</v>
      </c>
      <c r="E9" s="5">
        <v>13312</v>
      </c>
    </row>
    <row r="10" spans="1:12" ht="14.1" customHeight="1" x14ac:dyDescent="0.2">
      <c r="A10" s="4" t="s">
        <v>5</v>
      </c>
      <c r="B10" s="5">
        <v>5144</v>
      </c>
      <c r="C10" s="5">
        <v>5386</v>
      </c>
      <c r="D10" s="5">
        <v>5168</v>
      </c>
      <c r="E10" s="5">
        <v>6024</v>
      </c>
    </row>
    <row r="11" spans="1:12" ht="14.1" customHeight="1" x14ac:dyDescent="0.2">
      <c r="A11" s="4" t="s">
        <v>6</v>
      </c>
      <c r="B11" s="86">
        <v>10825</v>
      </c>
      <c r="C11" s="86">
        <v>10442</v>
      </c>
      <c r="D11" s="86">
        <v>10334</v>
      </c>
      <c r="E11" s="86">
        <v>11375</v>
      </c>
      <c r="F11" s="96"/>
    </row>
    <row r="12" spans="1:12" ht="14.1" customHeight="1" x14ac:dyDescent="0.2">
      <c r="A12" s="4" t="s">
        <v>7</v>
      </c>
      <c r="B12" s="5">
        <v>5317</v>
      </c>
      <c r="C12" s="5">
        <v>6180</v>
      </c>
      <c r="D12" s="5">
        <v>6383</v>
      </c>
      <c r="E12" s="5">
        <v>7148</v>
      </c>
    </row>
    <row r="13" spans="1:12" ht="14.1" customHeight="1" x14ac:dyDescent="0.2">
      <c r="A13" s="4" t="s">
        <v>8</v>
      </c>
      <c r="B13" s="5">
        <v>363</v>
      </c>
      <c r="C13" s="5">
        <v>365</v>
      </c>
      <c r="D13" s="5">
        <v>386</v>
      </c>
      <c r="E13" s="5">
        <v>846</v>
      </c>
    </row>
    <row r="14" spans="1:12" ht="14.1" customHeight="1" x14ac:dyDescent="0.2">
      <c r="A14" s="4" t="s">
        <v>9</v>
      </c>
      <c r="B14" s="5">
        <v>1997</v>
      </c>
      <c r="C14" s="5">
        <v>2579</v>
      </c>
      <c r="D14" s="5">
        <v>2542</v>
      </c>
      <c r="E14" s="5">
        <v>2541</v>
      </c>
    </row>
    <row r="15" spans="1:12" ht="14.1" customHeight="1" x14ac:dyDescent="0.2">
      <c r="A15" s="4" t="s">
        <v>10</v>
      </c>
      <c r="B15" s="5">
        <v>1883</v>
      </c>
      <c r="C15" s="5">
        <v>2090</v>
      </c>
      <c r="D15" s="5">
        <v>2070</v>
      </c>
      <c r="E15" s="5">
        <v>2378</v>
      </c>
    </row>
    <row r="16" spans="1:12" ht="14.1" customHeight="1" x14ac:dyDescent="0.2">
      <c r="A16" s="7" t="s">
        <v>11</v>
      </c>
      <c r="B16" s="5">
        <v>88</v>
      </c>
      <c r="C16" s="5">
        <v>0</v>
      </c>
      <c r="D16" s="5">
        <v>0</v>
      </c>
      <c r="E16" s="5">
        <v>232</v>
      </c>
    </row>
    <row r="17" spans="1:5" ht="14.1" customHeight="1" x14ac:dyDescent="0.2">
      <c r="A17" s="4" t="s">
        <v>12</v>
      </c>
      <c r="B17" s="5">
        <v>11958</v>
      </c>
      <c r="C17" s="5">
        <v>13374</v>
      </c>
      <c r="D17" s="5">
        <v>14072</v>
      </c>
      <c r="E17" s="5">
        <v>17226</v>
      </c>
    </row>
    <row r="18" spans="1:5" ht="14.1" customHeight="1" x14ac:dyDescent="0.2">
      <c r="A18" s="7" t="s">
        <v>13</v>
      </c>
      <c r="B18" s="5">
        <v>812</v>
      </c>
      <c r="C18" s="5">
        <v>814</v>
      </c>
      <c r="D18" s="5">
        <v>908</v>
      </c>
      <c r="E18" s="5">
        <v>1038</v>
      </c>
    </row>
    <row r="19" spans="1:5" ht="14.1" customHeight="1" x14ac:dyDescent="0.2">
      <c r="A19" s="4" t="s">
        <v>14</v>
      </c>
      <c r="B19" s="5">
        <v>90</v>
      </c>
      <c r="C19" s="5">
        <v>48</v>
      </c>
      <c r="D19" s="5">
        <v>134</v>
      </c>
      <c r="E19" s="5">
        <v>0</v>
      </c>
    </row>
    <row r="20" spans="1:5" ht="14.1" customHeight="1" x14ac:dyDescent="0.2">
      <c r="A20" s="4" t="s">
        <v>15</v>
      </c>
      <c r="B20" s="5">
        <v>8</v>
      </c>
      <c r="C20" s="5">
        <v>0</v>
      </c>
      <c r="D20" s="5">
        <v>0</v>
      </c>
      <c r="E20" s="5">
        <v>0</v>
      </c>
    </row>
    <row r="21" spans="1:5" ht="14.1" customHeight="1" x14ac:dyDescent="0.2">
      <c r="A21" s="4" t="s">
        <v>16</v>
      </c>
      <c r="B21" s="80">
        <v>84</v>
      </c>
      <c r="C21" s="80">
        <v>162</v>
      </c>
      <c r="D21" s="80">
        <v>164</v>
      </c>
      <c r="E21" s="80">
        <v>20</v>
      </c>
    </row>
    <row r="22" spans="1:5" ht="14.1" customHeight="1" x14ac:dyDescent="0.2">
      <c r="A22" s="4" t="s">
        <v>17</v>
      </c>
      <c r="B22" s="5">
        <v>3819</v>
      </c>
      <c r="C22" s="5">
        <v>3825</v>
      </c>
      <c r="D22" s="5">
        <v>3810</v>
      </c>
      <c r="E22" s="5">
        <v>4079</v>
      </c>
    </row>
    <row r="23" spans="1:5" ht="14.1" customHeight="1" x14ac:dyDescent="0.2">
      <c r="A23" s="4" t="s">
        <v>18</v>
      </c>
      <c r="B23" s="5">
        <v>910</v>
      </c>
      <c r="C23" s="5">
        <v>929</v>
      </c>
      <c r="D23" s="5">
        <v>934</v>
      </c>
      <c r="E23" s="5">
        <v>916</v>
      </c>
    </row>
    <row r="24" spans="1:5" ht="14.1" customHeight="1" x14ac:dyDescent="0.2">
      <c r="A24" s="4" t="s">
        <v>19</v>
      </c>
      <c r="B24" s="5">
        <v>2942</v>
      </c>
      <c r="C24" s="5">
        <v>2887</v>
      </c>
      <c r="D24" s="5">
        <v>3012</v>
      </c>
      <c r="E24" s="5">
        <v>2874</v>
      </c>
    </row>
    <row r="25" spans="1:5" ht="14.1" customHeight="1" x14ac:dyDescent="0.2">
      <c r="A25" s="4" t="s">
        <v>20</v>
      </c>
      <c r="B25" s="5">
        <v>3019</v>
      </c>
      <c r="C25" s="5">
        <v>3295</v>
      </c>
      <c r="D25" s="5">
        <v>3345</v>
      </c>
      <c r="E25" s="5">
        <v>3173</v>
      </c>
    </row>
    <row r="26" spans="1:5" ht="14.1" customHeight="1" x14ac:dyDescent="0.2">
      <c r="A26" s="4" t="s">
        <v>21</v>
      </c>
      <c r="B26" s="5">
        <v>3052</v>
      </c>
      <c r="C26" s="5">
        <v>3049</v>
      </c>
      <c r="D26" s="5">
        <v>2960</v>
      </c>
      <c r="E26" s="5">
        <v>3185</v>
      </c>
    </row>
    <row r="27" spans="1:5" ht="14.1" customHeight="1" x14ac:dyDescent="0.2">
      <c r="A27" s="4" t="s">
        <v>22</v>
      </c>
      <c r="B27" s="5">
        <v>11154</v>
      </c>
      <c r="C27" s="5">
        <v>11305</v>
      </c>
      <c r="D27" s="5">
        <v>11658</v>
      </c>
      <c r="E27" s="5">
        <v>12387</v>
      </c>
    </row>
    <row r="28" spans="1:5" ht="14.1" customHeight="1" x14ac:dyDescent="0.2">
      <c r="A28" s="4" t="s">
        <v>23</v>
      </c>
      <c r="B28" s="5">
        <v>4281</v>
      </c>
      <c r="C28" s="5">
        <v>4374</v>
      </c>
      <c r="D28" s="5">
        <v>4428</v>
      </c>
      <c r="E28" s="5">
        <v>4795</v>
      </c>
    </row>
    <row r="29" spans="1:5" ht="14.1" customHeight="1" x14ac:dyDescent="0.2">
      <c r="A29" s="4" t="s">
        <v>24</v>
      </c>
      <c r="B29" s="5">
        <v>628</v>
      </c>
      <c r="C29" s="5">
        <v>702</v>
      </c>
      <c r="D29" s="5">
        <v>725</v>
      </c>
      <c r="E29" s="5">
        <v>646</v>
      </c>
    </row>
    <row r="30" spans="1:5" ht="14.1" customHeight="1" x14ac:dyDescent="0.2">
      <c r="A30" s="4" t="s">
        <v>25</v>
      </c>
      <c r="B30" s="5">
        <v>524</v>
      </c>
      <c r="C30" s="5">
        <v>538</v>
      </c>
      <c r="D30" s="5">
        <v>544</v>
      </c>
      <c r="E30" s="5">
        <v>548</v>
      </c>
    </row>
    <row r="31" spans="1:5" ht="14.1" customHeight="1" x14ac:dyDescent="0.2">
      <c r="A31" s="4" t="s">
        <v>26</v>
      </c>
      <c r="B31" s="5">
        <v>56</v>
      </c>
      <c r="C31" s="5">
        <v>60</v>
      </c>
      <c r="D31" s="5">
        <v>54</v>
      </c>
      <c r="E31" s="5">
        <v>56</v>
      </c>
    </row>
    <row r="32" spans="1:5" ht="14.1" customHeight="1" x14ac:dyDescent="0.2">
      <c r="A32" s="71" t="s">
        <v>27</v>
      </c>
      <c r="B32" s="5">
        <v>3564</v>
      </c>
      <c r="C32" s="5">
        <v>3696</v>
      </c>
      <c r="D32" s="5">
        <v>3666</v>
      </c>
      <c r="E32" s="5">
        <v>4122</v>
      </c>
    </row>
    <row r="33" spans="1:13" ht="12.75" customHeight="1" x14ac:dyDescent="0.2">
      <c r="A33" s="141" t="s">
        <v>34</v>
      </c>
      <c r="B33" s="137">
        <f>SUM(B6:B7)+SUM(B10:B21)</f>
        <v>137146</v>
      </c>
      <c r="C33" s="137">
        <f>SUM(C6:C7)+SUM(C10:C21)</f>
        <v>140932</v>
      </c>
      <c r="D33" s="137">
        <f>SUM(D6:D7)+SUM(D10:D21)</f>
        <v>140053</v>
      </c>
      <c r="E33" s="137">
        <f>SUM(E6:E7)+SUM(E10:E21)</f>
        <v>155913</v>
      </c>
    </row>
    <row r="34" spans="1:13" ht="12.75" customHeight="1" x14ac:dyDescent="0.2">
      <c r="A34" s="140"/>
      <c r="B34" s="136"/>
      <c r="C34" s="136"/>
      <c r="D34" s="136"/>
      <c r="E34" s="136"/>
    </row>
    <row r="35" spans="1:13" ht="14.1" customHeight="1" x14ac:dyDescent="0.2">
      <c r="A35" s="4" t="s">
        <v>29</v>
      </c>
      <c r="B35" s="8">
        <f>B8+SUM(B22:B25)+B31</f>
        <v>28086</v>
      </c>
      <c r="C35" s="8">
        <f>C8+SUM(C22:C25)+C31</f>
        <v>28221</v>
      </c>
      <c r="D35" s="8">
        <f>D8+SUM(D22:D25)+D31</f>
        <v>27979</v>
      </c>
      <c r="E35" s="8">
        <f>E8+SUM(E22:E25)+E31</f>
        <v>28354</v>
      </c>
    </row>
    <row r="36" spans="1:13" ht="14.1" customHeight="1" x14ac:dyDescent="0.2">
      <c r="A36" s="4" t="s">
        <v>30</v>
      </c>
      <c r="B36" s="8">
        <f>B9+SUM(B26:B30)+B32</f>
        <v>35851</v>
      </c>
      <c r="C36" s="8">
        <f t="shared" ref="C36" si="0">C9+SUM(C26:C30)+C32</f>
        <v>36102</v>
      </c>
      <c r="D36" s="8">
        <f t="shared" ref="D36" si="1">D9+SUM(D26:D30)+D32</f>
        <v>36500</v>
      </c>
      <c r="E36" s="8">
        <f>E9+SUM(E26:E30)+E32</f>
        <v>38995</v>
      </c>
    </row>
    <row r="37" spans="1:13" ht="12.75" customHeight="1" x14ac:dyDescent="0.2">
      <c r="A37" s="140" t="s">
        <v>33</v>
      </c>
      <c r="B37" s="136">
        <f t="shared" ref="B37:C37" si="2">SUM(B33:B36)</f>
        <v>201083</v>
      </c>
      <c r="C37" s="136">
        <f t="shared" si="2"/>
        <v>205255</v>
      </c>
      <c r="D37" s="136">
        <f t="shared" ref="D37:E37" si="3">SUM(D33:D36)</f>
        <v>204532</v>
      </c>
      <c r="E37" s="136">
        <f t="shared" si="3"/>
        <v>223262</v>
      </c>
    </row>
    <row r="38" spans="1:13" ht="12.75" customHeight="1" x14ac:dyDescent="0.2">
      <c r="A38" s="140"/>
      <c r="B38" s="136"/>
      <c r="C38" s="136"/>
      <c r="D38" s="136"/>
      <c r="E38" s="136"/>
    </row>
    <row r="39" spans="1:13" ht="9.75" customHeight="1" x14ac:dyDescent="0.2">
      <c r="A39" s="1"/>
    </row>
    <row r="40" spans="1:13" ht="12" customHeight="1" x14ac:dyDescent="0.2">
      <c r="A40" s="1" t="s">
        <v>31</v>
      </c>
    </row>
    <row r="43" spans="1:13" ht="12" customHeight="1" x14ac:dyDescent="0.2">
      <c r="M43" s="3"/>
    </row>
    <row r="44" spans="1:13" ht="12" customHeight="1" x14ac:dyDescent="0.2">
      <c r="M44" s="3"/>
    </row>
    <row r="45" spans="1:13" ht="12" customHeight="1" x14ac:dyDescent="0.2">
      <c r="M45" s="3"/>
    </row>
    <row r="46" spans="1:13" ht="12" customHeight="1" x14ac:dyDescent="0.2">
      <c r="M46" s="3"/>
    </row>
    <row r="47" spans="1:13" ht="12" customHeight="1" x14ac:dyDescent="0.2">
      <c r="M47" s="3"/>
    </row>
    <row r="48" spans="1:13" ht="12" customHeight="1" x14ac:dyDescent="0.2">
      <c r="M48" s="3"/>
    </row>
    <row r="49" spans="13:13" ht="12" customHeight="1" x14ac:dyDescent="0.2">
      <c r="M49" s="3"/>
    </row>
    <row r="50" spans="13:13" ht="12" customHeight="1" x14ac:dyDescent="0.2">
      <c r="M50" s="3"/>
    </row>
  </sheetData>
  <mergeCells count="17">
    <mergeCell ref="E37:E38"/>
    <mergeCell ref="A37:A38"/>
    <mergeCell ref="B37:B38"/>
    <mergeCell ref="C37:C38"/>
    <mergeCell ref="D37:D38"/>
    <mergeCell ref="A1:L1"/>
    <mergeCell ref="A2:L2"/>
    <mergeCell ref="A4:A5"/>
    <mergeCell ref="B4:B5"/>
    <mergeCell ref="A33:A34"/>
    <mergeCell ref="B33:B34"/>
    <mergeCell ref="C4:C5"/>
    <mergeCell ref="C33:C34"/>
    <mergeCell ref="D4:D5"/>
    <mergeCell ref="D33:D34"/>
    <mergeCell ref="E4:E5"/>
    <mergeCell ref="E33:E34"/>
  </mergeCells>
  <pageMargins left="0.55118110236220474" right="0.35433070866141736" top="0.59055118110236227" bottom="0.59055118110236227" header="0.31496062992125984" footer="0.31496062992125984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sqref="A1:XFD1048576"/>
    </sheetView>
  </sheetViews>
  <sheetFormatPr defaultRowHeight="12.75" x14ac:dyDescent="0.2"/>
  <cols>
    <col min="1" max="1" width="19.5703125" style="108" customWidth="1"/>
    <col min="2" max="4" width="11.140625" style="108" customWidth="1"/>
    <col min="5" max="5" width="1.28515625" style="108" customWidth="1"/>
    <col min="6" max="8" width="11.28515625" style="108" customWidth="1"/>
    <col min="9" max="9" width="1.28515625" style="108" customWidth="1"/>
    <col min="10" max="12" width="11.42578125" style="108" customWidth="1"/>
    <col min="13" max="13" width="1.28515625" style="108" customWidth="1"/>
    <col min="14" max="16384" width="9.140625" style="108"/>
  </cols>
  <sheetData>
    <row r="1" spans="1:14" s="23" customFormat="1" ht="13.15" customHeight="1" x14ac:dyDescent="0.2">
      <c r="A1" s="180" t="s">
        <v>95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4" s="23" customFormat="1" ht="13.15" customHeight="1" x14ac:dyDescent="0.2">
      <c r="A2" s="181" t="s">
        <v>96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4" spans="1:14" ht="12.6" customHeight="1" x14ac:dyDescent="0.2">
      <c r="A4" s="147" t="s">
        <v>0</v>
      </c>
      <c r="B4" s="147" t="s">
        <v>35</v>
      </c>
      <c r="C4" s="151"/>
      <c r="D4" s="151"/>
      <c r="E4" s="110"/>
      <c r="F4" s="147" t="s">
        <v>36</v>
      </c>
      <c r="G4" s="151"/>
      <c r="H4" s="151"/>
      <c r="I4" s="110"/>
      <c r="J4" s="147" t="s">
        <v>37</v>
      </c>
      <c r="K4" s="151"/>
      <c r="L4" s="151"/>
      <c r="M4" s="110"/>
    </row>
    <row r="5" spans="1:14" ht="12.6" customHeight="1" x14ac:dyDescent="0.2">
      <c r="A5" s="147"/>
      <c r="B5" s="151"/>
      <c r="C5" s="151"/>
      <c r="D5" s="151"/>
      <c r="E5" s="110"/>
      <c r="F5" s="151"/>
      <c r="G5" s="151"/>
      <c r="H5" s="151"/>
      <c r="I5" s="110"/>
      <c r="J5" s="151"/>
      <c r="K5" s="151"/>
      <c r="L5" s="151"/>
      <c r="M5" s="110"/>
    </row>
    <row r="6" spans="1:14" ht="15" customHeight="1" x14ac:dyDescent="0.2">
      <c r="A6" s="147"/>
      <c r="B6" s="146" t="s">
        <v>48</v>
      </c>
      <c r="C6" s="146" t="s">
        <v>49</v>
      </c>
      <c r="D6" s="146" t="s">
        <v>41</v>
      </c>
      <c r="E6" s="111"/>
      <c r="F6" s="146" t="s">
        <v>48</v>
      </c>
      <c r="G6" s="146" t="s">
        <v>49</v>
      </c>
      <c r="H6" s="146" t="s">
        <v>41</v>
      </c>
      <c r="I6" s="111"/>
      <c r="J6" s="146" t="s">
        <v>48</v>
      </c>
      <c r="K6" s="146" t="s">
        <v>49</v>
      </c>
      <c r="L6" s="146" t="s">
        <v>41</v>
      </c>
      <c r="M6" s="111"/>
    </row>
    <row r="7" spans="1:14" ht="15" customHeight="1" x14ac:dyDescent="0.2">
      <c r="A7" s="147"/>
      <c r="B7" s="147"/>
      <c r="C7" s="147"/>
      <c r="D7" s="147"/>
      <c r="E7" s="111"/>
      <c r="F7" s="147"/>
      <c r="G7" s="147"/>
      <c r="H7" s="147"/>
      <c r="I7" s="111"/>
      <c r="J7" s="147"/>
      <c r="K7" s="147"/>
      <c r="L7" s="147"/>
      <c r="M7" s="111"/>
    </row>
    <row r="8" spans="1:14" ht="15" customHeight="1" x14ac:dyDescent="0.2">
      <c r="A8" s="147"/>
      <c r="B8" s="147"/>
      <c r="C8" s="147"/>
      <c r="D8" s="147"/>
      <c r="E8" s="111"/>
      <c r="F8" s="147"/>
      <c r="G8" s="147"/>
      <c r="H8" s="147"/>
      <c r="I8" s="111"/>
      <c r="J8" s="147"/>
      <c r="K8" s="147"/>
      <c r="L8" s="147"/>
      <c r="M8" s="111"/>
    </row>
    <row r="9" spans="1:14" ht="14.1" customHeight="1" x14ac:dyDescent="0.2">
      <c r="A9" s="112" t="s">
        <v>1</v>
      </c>
      <c r="B9" s="127">
        <v>27895</v>
      </c>
      <c r="C9" s="127">
        <v>95</v>
      </c>
      <c r="D9" s="114">
        <f>C9+B9</f>
        <v>27990</v>
      </c>
      <c r="E9" s="114"/>
      <c r="F9" s="127">
        <v>55414</v>
      </c>
      <c r="G9" s="127">
        <v>394</v>
      </c>
      <c r="H9" s="114">
        <f>G9+F9</f>
        <v>55808</v>
      </c>
      <c r="I9" s="114"/>
      <c r="J9" s="115">
        <f>B9+F9</f>
        <v>83309</v>
      </c>
      <c r="K9" s="116">
        <f>G9+C9</f>
        <v>489</v>
      </c>
      <c r="L9" s="115">
        <f>K9+J9</f>
        <v>83798</v>
      </c>
      <c r="M9" s="115"/>
    </row>
    <row r="10" spans="1:14" ht="14.1" customHeight="1" x14ac:dyDescent="0.2">
      <c r="A10" s="112" t="s">
        <v>2</v>
      </c>
      <c r="B10" s="127">
        <v>8487</v>
      </c>
      <c r="C10" s="114">
        <v>0</v>
      </c>
      <c r="D10" s="114">
        <f t="shared" ref="D10:D13" si="0">C10+B10</f>
        <v>8487</v>
      </c>
      <c r="E10" s="114"/>
      <c r="F10" s="127">
        <v>6292</v>
      </c>
      <c r="G10" s="114">
        <v>0</v>
      </c>
      <c r="H10" s="114">
        <f t="shared" ref="H10:H13" si="1">G10+F10</f>
        <v>6292</v>
      </c>
      <c r="I10" s="114"/>
      <c r="J10" s="115">
        <f t="shared" ref="J10:J35" si="2">B10+F10</f>
        <v>14779</v>
      </c>
      <c r="K10" s="116">
        <f t="shared" ref="K10:K35" si="3">G10+C10</f>
        <v>0</v>
      </c>
      <c r="L10" s="115">
        <f t="shared" ref="L10:L35" si="4">K10+J10</f>
        <v>14779</v>
      </c>
      <c r="M10" s="115"/>
    </row>
    <row r="11" spans="1:14" ht="14.1" customHeight="1" x14ac:dyDescent="0.2">
      <c r="A11" s="112" t="s">
        <v>3</v>
      </c>
      <c r="B11" s="127">
        <v>12498</v>
      </c>
      <c r="C11" s="127">
        <v>839</v>
      </c>
      <c r="D11" s="114">
        <f t="shared" si="0"/>
        <v>13337</v>
      </c>
      <c r="E11" s="114"/>
      <c r="F11" s="127">
        <v>4003</v>
      </c>
      <c r="G11" s="114">
        <v>0</v>
      </c>
      <c r="H11" s="114">
        <f t="shared" si="1"/>
        <v>4003</v>
      </c>
      <c r="I11" s="114"/>
      <c r="J11" s="115">
        <f t="shared" si="2"/>
        <v>16501</v>
      </c>
      <c r="K11" s="116">
        <f t="shared" si="3"/>
        <v>839</v>
      </c>
      <c r="L11" s="115">
        <f t="shared" si="4"/>
        <v>17340</v>
      </c>
      <c r="M11" s="115"/>
      <c r="N11" s="134"/>
    </row>
    <row r="12" spans="1:14" ht="14.1" customHeight="1" x14ac:dyDescent="0.2">
      <c r="A12" s="112" t="s">
        <v>4</v>
      </c>
      <c r="B12" s="127">
        <v>10597</v>
      </c>
      <c r="C12" s="127">
        <v>890</v>
      </c>
      <c r="D12" s="114">
        <f t="shared" si="0"/>
        <v>11487</v>
      </c>
      <c r="E12" s="114"/>
      <c r="F12" s="127">
        <v>1110</v>
      </c>
      <c r="G12" s="114">
        <v>51</v>
      </c>
      <c r="H12" s="114">
        <f t="shared" si="1"/>
        <v>1161</v>
      </c>
      <c r="I12" s="114"/>
      <c r="J12" s="115">
        <f t="shared" si="2"/>
        <v>11707</v>
      </c>
      <c r="K12" s="116">
        <f t="shared" si="3"/>
        <v>941</v>
      </c>
      <c r="L12" s="115">
        <f t="shared" si="4"/>
        <v>12648</v>
      </c>
      <c r="M12" s="115"/>
    </row>
    <row r="13" spans="1:14" ht="14.1" customHeight="1" x14ac:dyDescent="0.2">
      <c r="A13" s="112" t="s">
        <v>5</v>
      </c>
      <c r="B13" s="127">
        <v>4717</v>
      </c>
      <c r="C13" s="114">
        <v>0</v>
      </c>
      <c r="D13" s="114">
        <f t="shared" si="0"/>
        <v>4717</v>
      </c>
      <c r="E13" s="114"/>
      <c r="F13" s="127">
        <v>427</v>
      </c>
      <c r="G13" s="114">
        <v>0</v>
      </c>
      <c r="H13" s="114">
        <f t="shared" si="1"/>
        <v>427</v>
      </c>
      <c r="I13" s="114"/>
      <c r="J13" s="115">
        <f t="shared" si="2"/>
        <v>5144</v>
      </c>
      <c r="K13" s="116">
        <f t="shared" si="3"/>
        <v>0</v>
      </c>
      <c r="L13" s="115">
        <f t="shared" si="4"/>
        <v>5144</v>
      </c>
      <c r="M13" s="115"/>
    </row>
    <row r="14" spans="1:14" ht="14.1" customHeight="1" x14ac:dyDescent="0.2">
      <c r="A14" s="112" t="s">
        <v>6</v>
      </c>
      <c r="B14" s="127">
        <v>5172</v>
      </c>
      <c r="C14" s="127">
        <v>4891</v>
      </c>
      <c r="D14" s="114">
        <f>C14+B14</f>
        <v>10063</v>
      </c>
      <c r="E14" s="114"/>
      <c r="F14" s="114">
        <v>422</v>
      </c>
      <c r="G14" s="113">
        <v>340</v>
      </c>
      <c r="H14" s="114">
        <f>G14+F14</f>
        <v>762</v>
      </c>
      <c r="I14" s="114"/>
      <c r="J14" s="115">
        <f t="shared" si="2"/>
        <v>5594</v>
      </c>
      <c r="K14" s="116">
        <f t="shared" si="3"/>
        <v>5231</v>
      </c>
      <c r="L14" s="115">
        <f t="shared" si="4"/>
        <v>10825</v>
      </c>
      <c r="M14" s="115"/>
    </row>
    <row r="15" spans="1:14" ht="14.1" customHeight="1" x14ac:dyDescent="0.2">
      <c r="A15" s="112" t="s">
        <v>7</v>
      </c>
      <c r="B15" s="127">
        <v>4501</v>
      </c>
      <c r="C15" s="127">
        <v>816</v>
      </c>
      <c r="D15" s="114">
        <f>C15+B15</f>
        <v>5317</v>
      </c>
      <c r="E15" s="114"/>
      <c r="F15" s="127">
        <v>0</v>
      </c>
      <c r="G15" s="114">
        <v>0</v>
      </c>
      <c r="H15" s="114">
        <f>G15+F15</f>
        <v>0</v>
      </c>
      <c r="I15" s="114"/>
      <c r="J15" s="115">
        <f t="shared" si="2"/>
        <v>4501</v>
      </c>
      <c r="K15" s="116">
        <f t="shared" si="3"/>
        <v>816</v>
      </c>
      <c r="L15" s="115">
        <f t="shared" si="4"/>
        <v>5317</v>
      </c>
      <c r="M15" s="115"/>
    </row>
    <row r="16" spans="1:14" ht="14.1" customHeight="1" x14ac:dyDescent="0.2">
      <c r="A16" s="112" t="s">
        <v>8</v>
      </c>
      <c r="B16" s="135">
        <v>0</v>
      </c>
      <c r="C16" s="114">
        <v>4</v>
      </c>
      <c r="D16" s="114">
        <f t="shared" ref="D16:D35" si="5">C16+B16</f>
        <v>4</v>
      </c>
      <c r="E16" s="114"/>
      <c r="F16" s="127">
        <v>359</v>
      </c>
      <c r="G16" s="114">
        <v>0</v>
      </c>
      <c r="H16" s="114">
        <f t="shared" ref="H16:H35" si="6">G16+F16</f>
        <v>359</v>
      </c>
      <c r="I16" s="114"/>
      <c r="J16" s="115">
        <f t="shared" si="2"/>
        <v>359</v>
      </c>
      <c r="K16" s="116">
        <f t="shared" si="3"/>
        <v>4</v>
      </c>
      <c r="L16" s="115">
        <f t="shared" si="4"/>
        <v>363</v>
      </c>
      <c r="M16" s="115"/>
    </row>
    <row r="17" spans="1:13" ht="14.1" customHeight="1" x14ac:dyDescent="0.2">
      <c r="A17" s="112" t="s">
        <v>9</v>
      </c>
      <c r="B17" s="127">
        <v>1997</v>
      </c>
      <c r="C17" s="114">
        <v>0</v>
      </c>
      <c r="D17" s="114">
        <f t="shared" si="5"/>
        <v>1997</v>
      </c>
      <c r="E17" s="114"/>
      <c r="F17" s="114">
        <v>0</v>
      </c>
      <c r="G17" s="114">
        <v>0</v>
      </c>
      <c r="H17" s="114">
        <f t="shared" si="6"/>
        <v>0</v>
      </c>
      <c r="I17" s="114"/>
      <c r="J17" s="115">
        <f t="shared" si="2"/>
        <v>1997</v>
      </c>
      <c r="K17" s="116">
        <f t="shared" si="3"/>
        <v>0</v>
      </c>
      <c r="L17" s="115">
        <f t="shared" si="4"/>
        <v>1997</v>
      </c>
      <c r="M17" s="115"/>
    </row>
    <row r="18" spans="1:13" ht="14.1" customHeight="1" x14ac:dyDescent="0.2">
      <c r="A18" s="112" t="s">
        <v>10</v>
      </c>
      <c r="B18" s="127">
        <v>1883</v>
      </c>
      <c r="C18" s="114">
        <v>0</v>
      </c>
      <c r="D18" s="114">
        <f t="shared" si="5"/>
        <v>1883</v>
      </c>
      <c r="E18" s="114"/>
      <c r="F18" s="114">
        <v>0</v>
      </c>
      <c r="G18" s="114">
        <v>0</v>
      </c>
      <c r="H18" s="114">
        <f t="shared" si="6"/>
        <v>0</v>
      </c>
      <c r="I18" s="114"/>
      <c r="J18" s="115">
        <f t="shared" si="2"/>
        <v>1883</v>
      </c>
      <c r="K18" s="116">
        <f t="shared" si="3"/>
        <v>0</v>
      </c>
      <c r="L18" s="115">
        <f t="shared" si="4"/>
        <v>1883</v>
      </c>
      <c r="M18" s="115"/>
    </row>
    <row r="19" spans="1:13" ht="14.1" customHeight="1" x14ac:dyDescent="0.2">
      <c r="A19" s="120" t="s">
        <v>11</v>
      </c>
      <c r="B19" s="114">
        <v>0</v>
      </c>
      <c r="C19" s="114">
        <v>0</v>
      </c>
      <c r="D19" s="114">
        <f t="shared" si="5"/>
        <v>0</v>
      </c>
      <c r="E19" s="114"/>
      <c r="F19" s="127">
        <v>88</v>
      </c>
      <c r="G19" s="114">
        <v>0</v>
      </c>
      <c r="H19" s="114">
        <f t="shared" si="6"/>
        <v>88</v>
      </c>
      <c r="I19" s="114"/>
      <c r="J19" s="115">
        <f t="shared" si="2"/>
        <v>88</v>
      </c>
      <c r="K19" s="116">
        <f t="shared" si="3"/>
        <v>0</v>
      </c>
      <c r="L19" s="115">
        <f t="shared" si="4"/>
        <v>88</v>
      </c>
      <c r="M19" s="115"/>
    </row>
    <row r="20" spans="1:13" ht="14.1" customHeight="1" x14ac:dyDescent="0.2">
      <c r="A20" s="112" t="s">
        <v>12</v>
      </c>
      <c r="B20" s="127">
        <v>9886</v>
      </c>
      <c r="C20" s="114">
        <v>0</v>
      </c>
      <c r="D20" s="114">
        <f t="shared" si="5"/>
        <v>9886</v>
      </c>
      <c r="E20" s="114"/>
      <c r="F20" s="127">
        <v>2072</v>
      </c>
      <c r="G20" s="114">
        <v>0</v>
      </c>
      <c r="H20" s="114">
        <f t="shared" si="6"/>
        <v>2072</v>
      </c>
      <c r="I20" s="114"/>
      <c r="J20" s="115">
        <f t="shared" si="2"/>
        <v>11958</v>
      </c>
      <c r="K20" s="116">
        <f t="shared" si="3"/>
        <v>0</v>
      </c>
      <c r="L20" s="115">
        <f t="shared" si="4"/>
        <v>11958</v>
      </c>
      <c r="M20" s="115"/>
    </row>
    <row r="21" spans="1:13" ht="14.1" customHeight="1" x14ac:dyDescent="0.2">
      <c r="A21" s="120" t="s">
        <v>13</v>
      </c>
      <c r="B21" s="127">
        <v>620</v>
      </c>
      <c r="C21" s="114">
        <v>0</v>
      </c>
      <c r="D21" s="114">
        <f t="shared" si="5"/>
        <v>620</v>
      </c>
      <c r="E21" s="114"/>
      <c r="F21" s="127">
        <v>192</v>
      </c>
      <c r="G21" s="114">
        <v>0</v>
      </c>
      <c r="H21" s="114">
        <f t="shared" si="6"/>
        <v>192</v>
      </c>
      <c r="I21" s="114"/>
      <c r="J21" s="115">
        <f t="shared" si="2"/>
        <v>812</v>
      </c>
      <c r="K21" s="116">
        <f t="shared" si="3"/>
        <v>0</v>
      </c>
      <c r="L21" s="115">
        <f t="shared" si="4"/>
        <v>812</v>
      </c>
      <c r="M21" s="115"/>
    </row>
    <row r="22" spans="1:13" ht="14.1" customHeight="1" x14ac:dyDescent="0.2">
      <c r="A22" s="112" t="s">
        <v>14</v>
      </c>
      <c r="B22" s="127">
        <v>84</v>
      </c>
      <c r="C22" s="114">
        <v>0</v>
      </c>
      <c r="D22" s="114">
        <f t="shared" si="5"/>
        <v>84</v>
      </c>
      <c r="E22" s="114"/>
      <c r="F22" s="127">
        <v>6</v>
      </c>
      <c r="G22" s="114">
        <v>0</v>
      </c>
      <c r="H22" s="114">
        <f t="shared" si="6"/>
        <v>6</v>
      </c>
      <c r="I22" s="114"/>
      <c r="J22" s="115">
        <f t="shared" si="2"/>
        <v>90</v>
      </c>
      <c r="K22" s="116">
        <f t="shared" si="3"/>
        <v>0</v>
      </c>
      <c r="L22" s="115">
        <f t="shared" si="4"/>
        <v>90</v>
      </c>
      <c r="M22" s="115"/>
    </row>
    <row r="23" spans="1:13" ht="14.1" customHeight="1" x14ac:dyDescent="0.2">
      <c r="A23" s="112" t="s">
        <v>15</v>
      </c>
      <c r="B23" s="127">
        <v>8</v>
      </c>
      <c r="C23" s="114">
        <v>0</v>
      </c>
      <c r="D23" s="114">
        <f t="shared" si="5"/>
        <v>8</v>
      </c>
      <c r="E23" s="114"/>
      <c r="F23" s="114">
        <v>0</v>
      </c>
      <c r="G23" s="114">
        <v>0</v>
      </c>
      <c r="H23" s="114">
        <f t="shared" si="6"/>
        <v>0</v>
      </c>
      <c r="I23" s="114"/>
      <c r="J23" s="115">
        <f t="shared" si="2"/>
        <v>8</v>
      </c>
      <c r="K23" s="116">
        <f t="shared" si="3"/>
        <v>0</v>
      </c>
      <c r="L23" s="115">
        <f t="shared" si="4"/>
        <v>8</v>
      </c>
      <c r="M23" s="115"/>
    </row>
    <row r="24" spans="1:13" ht="14.1" customHeight="1" x14ac:dyDescent="0.2">
      <c r="A24" s="112" t="s">
        <v>16</v>
      </c>
      <c r="B24" s="127">
        <v>82</v>
      </c>
      <c r="C24" s="114">
        <v>0</v>
      </c>
      <c r="D24" s="114">
        <f t="shared" si="5"/>
        <v>82</v>
      </c>
      <c r="E24" s="114"/>
      <c r="F24" s="114">
        <v>2</v>
      </c>
      <c r="G24" s="114">
        <v>0</v>
      </c>
      <c r="H24" s="114">
        <f t="shared" si="6"/>
        <v>2</v>
      </c>
      <c r="I24" s="114"/>
      <c r="J24" s="115">
        <f t="shared" si="2"/>
        <v>84</v>
      </c>
      <c r="K24" s="116">
        <f t="shared" si="3"/>
        <v>0</v>
      </c>
      <c r="L24" s="115">
        <f t="shared" si="4"/>
        <v>84</v>
      </c>
      <c r="M24" s="115"/>
    </row>
    <row r="25" spans="1:13" ht="14.1" customHeight="1" x14ac:dyDescent="0.2">
      <c r="A25" s="112" t="s">
        <v>17</v>
      </c>
      <c r="B25" s="127">
        <v>2852</v>
      </c>
      <c r="C25" s="127">
        <v>911</v>
      </c>
      <c r="D25" s="114">
        <f t="shared" si="5"/>
        <v>3763</v>
      </c>
      <c r="E25" s="114"/>
      <c r="F25" s="127">
        <v>56</v>
      </c>
      <c r="G25" s="114">
        <v>0</v>
      </c>
      <c r="H25" s="114">
        <f t="shared" si="6"/>
        <v>56</v>
      </c>
      <c r="I25" s="114"/>
      <c r="J25" s="115">
        <f t="shared" si="2"/>
        <v>2908</v>
      </c>
      <c r="K25" s="116">
        <f t="shared" si="3"/>
        <v>911</v>
      </c>
      <c r="L25" s="115">
        <f t="shared" si="4"/>
        <v>3819</v>
      </c>
      <c r="M25" s="115"/>
    </row>
    <row r="26" spans="1:13" ht="14.1" customHeight="1" x14ac:dyDescent="0.2">
      <c r="A26" s="112" t="s">
        <v>18</v>
      </c>
      <c r="B26" s="127">
        <v>894</v>
      </c>
      <c r="C26" s="114">
        <v>16</v>
      </c>
      <c r="D26" s="114">
        <f t="shared" si="5"/>
        <v>910</v>
      </c>
      <c r="E26" s="114"/>
      <c r="F26" s="114">
        <v>0</v>
      </c>
      <c r="G26" s="114">
        <v>0</v>
      </c>
      <c r="H26" s="114">
        <f t="shared" si="6"/>
        <v>0</v>
      </c>
      <c r="I26" s="114"/>
      <c r="J26" s="115">
        <f t="shared" si="2"/>
        <v>894</v>
      </c>
      <c r="K26" s="116">
        <f t="shared" si="3"/>
        <v>16</v>
      </c>
      <c r="L26" s="115">
        <f t="shared" si="4"/>
        <v>910</v>
      </c>
      <c r="M26" s="115"/>
    </row>
    <row r="27" spans="1:13" ht="14.1" customHeight="1" x14ac:dyDescent="0.2">
      <c r="A27" s="112" t="s">
        <v>19</v>
      </c>
      <c r="B27" s="127">
        <v>2714</v>
      </c>
      <c r="C27" s="127">
        <v>223</v>
      </c>
      <c r="D27" s="114">
        <f t="shared" si="5"/>
        <v>2937</v>
      </c>
      <c r="E27" s="114"/>
      <c r="F27" s="114">
        <v>0</v>
      </c>
      <c r="G27" s="127">
        <v>5</v>
      </c>
      <c r="H27" s="114">
        <f t="shared" si="6"/>
        <v>5</v>
      </c>
      <c r="I27" s="114"/>
      <c r="J27" s="115">
        <f t="shared" si="2"/>
        <v>2714</v>
      </c>
      <c r="K27" s="116">
        <f t="shared" si="3"/>
        <v>228</v>
      </c>
      <c r="L27" s="115">
        <f t="shared" si="4"/>
        <v>2942</v>
      </c>
      <c r="M27" s="115"/>
    </row>
    <row r="28" spans="1:13" ht="14.1" customHeight="1" x14ac:dyDescent="0.2">
      <c r="A28" s="112" t="s">
        <v>20</v>
      </c>
      <c r="B28" s="127">
        <v>2752</v>
      </c>
      <c r="C28" s="114">
        <v>79</v>
      </c>
      <c r="D28" s="114">
        <f t="shared" si="5"/>
        <v>2831</v>
      </c>
      <c r="E28" s="114"/>
      <c r="F28" s="127">
        <v>180</v>
      </c>
      <c r="G28" s="114">
        <v>8</v>
      </c>
      <c r="H28" s="114">
        <f t="shared" si="6"/>
        <v>188</v>
      </c>
      <c r="I28" s="114"/>
      <c r="J28" s="115">
        <f t="shared" si="2"/>
        <v>2932</v>
      </c>
      <c r="K28" s="116">
        <f t="shared" si="3"/>
        <v>87</v>
      </c>
      <c r="L28" s="115">
        <f t="shared" si="4"/>
        <v>3019</v>
      </c>
      <c r="M28" s="115"/>
    </row>
    <row r="29" spans="1:13" ht="14.1" customHeight="1" x14ac:dyDescent="0.2">
      <c r="A29" s="112" t="s">
        <v>21</v>
      </c>
      <c r="B29" s="127">
        <v>2794</v>
      </c>
      <c r="C29" s="127">
        <v>251</v>
      </c>
      <c r="D29" s="114">
        <f t="shared" si="5"/>
        <v>3045</v>
      </c>
      <c r="E29" s="114"/>
      <c r="F29" s="114">
        <v>0</v>
      </c>
      <c r="G29" s="127">
        <v>7</v>
      </c>
      <c r="H29" s="114">
        <f t="shared" si="6"/>
        <v>7</v>
      </c>
      <c r="I29" s="114"/>
      <c r="J29" s="115">
        <f t="shared" si="2"/>
        <v>2794</v>
      </c>
      <c r="K29" s="116">
        <f t="shared" si="3"/>
        <v>258</v>
      </c>
      <c r="L29" s="115">
        <f t="shared" si="4"/>
        <v>3052</v>
      </c>
      <c r="M29" s="115"/>
    </row>
    <row r="30" spans="1:13" ht="14.1" customHeight="1" x14ac:dyDescent="0.2">
      <c r="A30" s="112" t="s">
        <v>22</v>
      </c>
      <c r="B30" s="127">
        <v>8096</v>
      </c>
      <c r="C30" s="127">
        <v>2671</v>
      </c>
      <c r="D30" s="114">
        <f t="shared" si="5"/>
        <v>10767</v>
      </c>
      <c r="E30" s="114"/>
      <c r="F30" s="127">
        <v>387</v>
      </c>
      <c r="G30" s="114">
        <v>0</v>
      </c>
      <c r="H30" s="114">
        <f t="shared" si="6"/>
        <v>387</v>
      </c>
      <c r="I30" s="114"/>
      <c r="J30" s="115">
        <f t="shared" si="2"/>
        <v>8483</v>
      </c>
      <c r="K30" s="116">
        <f t="shared" si="3"/>
        <v>2671</v>
      </c>
      <c r="L30" s="115">
        <f t="shared" si="4"/>
        <v>11154</v>
      </c>
      <c r="M30" s="115"/>
    </row>
    <row r="31" spans="1:13" ht="14.1" customHeight="1" x14ac:dyDescent="0.2">
      <c r="A31" s="112" t="s">
        <v>23</v>
      </c>
      <c r="B31" s="127">
        <v>4281</v>
      </c>
      <c r="C31" s="114">
        <v>0</v>
      </c>
      <c r="D31" s="114">
        <f t="shared" si="5"/>
        <v>4281</v>
      </c>
      <c r="E31" s="114"/>
      <c r="F31" s="114">
        <v>0</v>
      </c>
      <c r="G31" s="114">
        <v>0</v>
      </c>
      <c r="H31" s="114">
        <f t="shared" si="6"/>
        <v>0</v>
      </c>
      <c r="I31" s="114"/>
      <c r="J31" s="115">
        <f t="shared" si="2"/>
        <v>4281</v>
      </c>
      <c r="K31" s="116">
        <f t="shared" si="3"/>
        <v>0</v>
      </c>
      <c r="L31" s="115">
        <f t="shared" si="4"/>
        <v>4281</v>
      </c>
      <c r="M31" s="115"/>
    </row>
    <row r="32" spans="1:13" ht="14.1" customHeight="1" x14ac:dyDescent="0.2">
      <c r="A32" s="112" t="s">
        <v>24</v>
      </c>
      <c r="B32" s="127">
        <v>628</v>
      </c>
      <c r="C32" s="114">
        <v>0</v>
      </c>
      <c r="D32" s="114">
        <f t="shared" si="5"/>
        <v>628</v>
      </c>
      <c r="E32" s="114"/>
      <c r="F32" s="114">
        <v>0</v>
      </c>
      <c r="G32" s="114">
        <v>0</v>
      </c>
      <c r="H32" s="114">
        <f t="shared" si="6"/>
        <v>0</v>
      </c>
      <c r="I32" s="114"/>
      <c r="J32" s="115">
        <f t="shared" si="2"/>
        <v>628</v>
      </c>
      <c r="K32" s="116">
        <f t="shared" si="3"/>
        <v>0</v>
      </c>
      <c r="L32" s="115">
        <f t="shared" si="4"/>
        <v>628</v>
      </c>
      <c r="M32" s="115"/>
    </row>
    <row r="33" spans="1:13" ht="14.1" customHeight="1" x14ac:dyDescent="0.2">
      <c r="A33" s="112" t="s">
        <v>25</v>
      </c>
      <c r="B33" s="127">
        <v>524</v>
      </c>
      <c r="C33" s="114">
        <v>0</v>
      </c>
      <c r="D33" s="114">
        <f t="shared" si="5"/>
        <v>524</v>
      </c>
      <c r="E33" s="114"/>
      <c r="F33" s="114">
        <v>0</v>
      </c>
      <c r="G33" s="114">
        <v>0</v>
      </c>
      <c r="H33" s="114">
        <f t="shared" si="6"/>
        <v>0</v>
      </c>
      <c r="I33" s="114"/>
      <c r="J33" s="115">
        <f t="shared" si="2"/>
        <v>524</v>
      </c>
      <c r="K33" s="116">
        <f t="shared" si="3"/>
        <v>0</v>
      </c>
      <c r="L33" s="115">
        <f t="shared" si="4"/>
        <v>524</v>
      </c>
      <c r="M33" s="115"/>
    </row>
    <row r="34" spans="1:13" ht="14.1" customHeight="1" x14ac:dyDescent="0.2">
      <c r="A34" s="112" t="s">
        <v>26</v>
      </c>
      <c r="B34" s="127">
        <v>56</v>
      </c>
      <c r="C34" s="114">
        <v>0</v>
      </c>
      <c r="D34" s="114">
        <f t="shared" si="5"/>
        <v>56</v>
      </c>
      <c r="E34" s="114"/>
      <c r="F34" s="114">
        <v>0</v>
      </c>
      <c r="G34" s="114">
        <v>0</v>
      </c>
      <c r="H34" s="114">
        <f t="shared" si="6"/>
        <v>0</v>
      </c>
      <c r="I34" s="114"/>
      <c r="J34" s="115">
        <f t="shared" si="2"/>
        <v>56</v>
      </c>
      <c r="K34" s="116">
        <f t="shared" si="3"/>
        <v>0</v>
      </c>
      <c r="L34" s="115">
        <f t="shared" si="4"/>
        <v>56</v>
      </c>
      <c r="M34" s="115"/>
    </row>
    <row r="35" spans="1:13" ht="14.1" customHeight="1" x14ac:dyDescent="0.2">
      <c r="A35" s="112" t="s">
        <v>27</v>
      </c>
      <c r="B35" s="127">
        <v>3564</v>
      </c>
      <c r="C35" s="114">
        <v>0</v>
      </c>
      <c r="D35" s="114">
        <f t="shared" si="5"/>
        <v>3564</v>
      </c>
      <c r="E35" s="114"/>
      <c r="F35" s="114">
        <v>0</v>
      </c>
      <c r="G35" s="114">
        <v>0</v>
      </c>
      <c r="H35" s="114">
        <f t="shared" si="6"/>
        <v>0</v>
      </c>
      <c r="I35" s="114"/>
      <c r="J35" s="115">
        <f t="shared" si="2"/>
        <v>3564</v>
      </c>
      <c r="K35" s="116">
        <f t="shared" si="3"/>
        <v>0</v>
      </c>
      <c r="L35" s="115">
        <f t="shared" si="4"/>
        <v>3564</v>
      </c>
      <c r="M35" s="115"/>
    </row>
    <row r="36" spans="1:13" ht="13.5" customHeight="1" x14ac:dyDescent="0.2">
      <c r="A36" s="148" t="s">
        <v>28</v>
      </c>
      <c r="B36" s="144">
        <f>SUM(B9:B10)+SUM(B13:B24)</f>
        <v>65332</v>
      </c>
      <c r="C36" s="144">
        <f>SUM(C9:C10)+SUM(C13:C24)</f>
        <v>5806</v>
      </c>
      <c r="D36" s="144">
        <f>SUM(D9:D10)+SUM(D13:D24)</f>
        <v>71138</v>
      </c>
      <c r="E36" s="121"/>
      <c r="F36" s="144">
        <f>SUM(F9:F10)+SUM(F13:F24)</f>
        <v>65274</v>
      </c>
      <c r="G36" s="144">
        <f>SUM(G9:G10)+SUM(G13:G24)</f>
        <v>734</v>
      </c>
      <c r="H36" s="144">
        <f>SUM(H9:H10)+SUM(H13:H24)</f>
        <v>66008</v>
      </c>
      <c r="I36" s="121"/>
      <c r="J36" s="144">
        <f>SUM(J9:J10)+SUM(J13:J24)</f>
        <v>130606</v>
      </c>
      <c r="K36" s="144">
        <f>SUM(K9:K10)+SUM(K13:K24)</f>
        <v>6540</v>
      </c>
      <c r="L36" s="144">
        <f>SUM(L9:L10)+SUM(L13:L24)</f>
        <v>137146</v>
      </c>
      <c r="M36" s="121"/>
    </row>
    <row r="37" spans="1:13" ht="13.5" customHeight="1" x14ac:dyDescent="0.2">
      <c r="A37" s="143"/>
      <c r="B37" s="145"/>
      <c r="C37" s="145"/>
      <c r="D37" s="145"/>
      <c r="E37" s="122"/>
      <c r="F37" s="145"/>
      <c r="G37" s="145"/>
      <c r="H37" s="145"/>
      <c r="I37" s="122"/>
      <c r="J37" s="145"/>
      <c r="K37" s="145"/>
      <c r="L37" s="145"/>
      <c r="M37" s="122"/>
    </row>
    <row r="38" spans="1:13" ht="14.1" customHeight="1" x14ac:dyDescent="0.2">
      <c r="A38" s="112" t="s">
        <v>29</v>
      </c>
      <c r="B38" s="115">
        <f>+B11+SUM(B25:B28)+B34</f>
        <v>21766</v>
      </c>
      <c r="C38" s="115">
        <f>+C11+SUM(C25:C28)+C34</f>
        <v>2068</v>
      </c>
      <c r="D38" s="115">
        <f>+D11+SUM(D25:D28)+D34</f>
        <v>23834</v>
      </c>
      <c r="E38" s="115"/>
      <c r="F38" s="115">
        <f>+F11+SUM(F25:F28)+F34</f>
        <v>4239</v>
      </c>
      <c r="G38" s="115">
        <f>+G11+SUM(G25:G28)+G34</f>
        <v>13</v>
      </c>
      <c r="H38" s="115">
        <f>+H11+SUM(H25:H28)+H34</f>
        <v>4252</v>
      </c>
      <c r="I38" s="115"/>
      <c r="J38" s="115">
        <f>+J11+SUM(J25:J28)+J34</f>
        <v>26005</v>
      </c>
      <c r="K38" s="115">
        <f>+K11+SUM(K25:K28)+K34</f>
        <v>2081</v>
      </c>
      <c r="L38" s="115">
        <f>+L11+SUM(L25:L28)+L34</f>
        <v>28086</v>
      </c>
      <c r="M38" s="115"/>
    </row>
    <row r="39" spans="1:13" ht="14.1" customHeight="1" x14ac:dyDescent="0.2">
      <c r="A39" s="112" t="s">
        <v>30</v>
      </c>
      <c r="B39" s="123">
        <f>+B12+SUM(B29:B33)+B35</f>
        <v>30484</v>
      </c>
      <c r="C39" s="123">
        <f>+C12+SUM(C29:C33)+C35</f>
        <v>3812</v>
      </c>
      <c r="D39" s="123">
        <f>+D12+SUM(D29:D33)+D35</f>
        <v>34296</v>
      </c>
      <c r="E39" s="123"/>
      <c r="F39" s="123">
        <f>+F12+SUM(F29:F33)+F35</f>
        <v>1497</v>
      </c>
      <c r="G39" s="123">
        <f>+G12+SUM(G29:G33)+G35</f>
        <v>58</v>
      </c>
      <c r="H39" s="123">
        <f>+H12+SUM(H29:H33)+H35</f>
        <v>1555</v>
      </c>
      <c r="I39" s="123"/>
      <c r="J39" s="123">
        <f>+J12+SUM(J29:J33)+J35</f>
        <v>31981</v>
      </c>
      <c r="K39" s="123">
        <f>+K12+SUM(K29:K33)+K35</f>
        <v>3870</v>
      </c>
      <c r="L39" s="123">
        <f>+L12+SUM(L29:L33)+L35</f>
        <v>35851</v>
      </c>
      <c r="M39" s="123"/>
    </row>
    <row r="40" spans="1:13" ht="13.5" customHeight="1" x14ac:dyDescent="0.2">
      <c r="A40" s="143" t="s">
        <v>42</v>
      </c>
      <c r="B40" s="142">
        <f t="shared" ref="B40:L40" si="7">SUM(B36:B39)</f>
        <v>117582</v>
      </c>
      <c r="C40" s="142">
        <f t="shared" si="7"/>
        <v>11686</v>
      </c>
      <c r="D40" s="142">
        <f t="shared" si="7"/>
        <v>129268</v>
      </c>
      <c r="E40" s="124"/>
      <c r="F40" s="142">
        <f t="shared" si="7"/>
        <v>71010</v>
      </c>
      <c r="G40" s="142">
        <f t="shared" si="7"/>
        <v>805</v>
      </c>
      <c r="H40" s="142">
        <f t="shared" si="7"/>
        <v>71815</v>
      </c>
      <c r="I40" s="124"/>
      <c r="J40" s="142">
        <f t="shared" si="7"/>
        <v>188592</v>
      </c>
      <c r="K40" s="142">
        <f t="shared" si="7"/>
        <v>12491</v>
      </c>
      <c r="L40" s="142">
        <f t="shared" si="7"/>
        <v>201083</v>
      </c>
      <c r="M40" s="124"/>
    </row>
    <row r="41" spans="1:13" ht="13.5" customHeight="1" x14ac:dyDescent="0.2">
      <c r="A41" s="143"/>
      <c r="B41" s="142"/>
      <c r="C41" s="142"/>
      <c r="D41" s="142"/>
      <c r="E41" s="124"/>
      <c r="F41" s="142"/>
      <c r="G41" s="142"/>
      <c r="H41" s="142"/>
      <c r="I41" s="124"/>
      <c r="J41" s="142"/>
      <c r="K41" s="142"/>
      <c r="L41" s="142"/>
      <c r="M41" s="124"/>
    </row>
    <row r="43" spans="1:13" s="82" customFormat="1" ht="12" customHeight="1" x14ac:dyDescent="0.2">
      <c r="A43" s="83" t="s">
        <v>31</v>
      </c>
    </row>
  </sheetData>
  <mergeCells count="35">
    <mergeCell ref="A1:M1"/>
    <mergeCell ref="A2:M2"/>
    <mergeCell ref="A4:A8"/>
    <mergeCell ref="B4:D5"/>
    <mergeCell ref="F4:H5"/>
    <mergeCell ref="J4:L5"/>
    <mergeCell ref="B6:B8"/>
    <mergeCell ref="C6:C8"/>
    <mergeCell ref="D6:D8"/>
    <mergeCell ref="F6:F8"/>
    <mergeCell ref="A36:A37"/>
    <mergeCell ref="B36:B37"/>
    <mergeCell ref="C36:C37"/>
    <mergeCell ref="D36:D37"/>
    <mergeCell ref="F36:F37"/>
    <mergeCell ref="G6:G8"/>
    <mergeCell ref="H6:H8"/>
    <mergeCell ref="J6:J8"/>
    <mergeCell ref="K6:K8"/>
    <mergeCell ref="L6:L8"/>
    <mergeCell ref="A40:A41"/>
    <mergeCell ref="B40:B41"/>
    <mergeCell ref="C40:C41"/>
    <mergeCell ref="D40:D41"/>
    <mergeCell ref="F40:F41"/>
    <mergeCell ref="G36:G37"/>
    <mergeCell ref="H36:H37"/>
    <mergeCell ref="J36:J37"/>
    <mergeCell ref="K36:K37"/>
    <mergeCell ref="L36:L37"/>
    <mergeCell ref="G40:G41"/>
    <mergeCell ref="H40:H41"/>
    <mergeCell ref="J40:J41"/>
    <mergeCell ref="K40:K41"/>
    <mergeCell ref="L40:L4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Q32" sqref="Q32"/>
    </sheetView>
  </sheetViews>
  <sheetFormatPr defaultRowHeight="12.75" x14ac:dyDescent="0.2"/>
  <cols>
    <col min="1" max="1" width="19.5703125" style="108" customWidth="1"/>
    <col min="2" max="4" width="11.140625" style="108" customWidth="1"/>
    <col min="5" max="5" width="1.28515625" style="108" customWidth="1"/>
    <col min="6" max="8" width="11.28515625" style="108" customWidth="1"/>
    <col min="9" max="9" width="1.28515625" style="108" customWidth="1"/>
    <col min="10" max="12" width="11.42578125" style="108" customWidth="1"/>
    <col min="13" max="13" width="1.28515625" style="108" customWidth="1"/>
    <col min="14" max="16384" width="9.140625" style="108"/>
  </cols>
  <sheetData>
    <row r="1" spans="1:14" s="23" customFormat="1" ht="13.15" customHeight="1" x14ac:dyDescent="0.2">
      <c r="A1" s="180" t="s">
        <v>87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4" s="23" customFormat="1" ht="13.15" customHeight="1" x14ac:dyDescent="0.2">
      <c r="A2" s="181" t="s">
        <v>88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4" spans="1:14" ht="12.6" customHeight="1" x14ac:dyDescent="0.2">
      <c r="A4" s="147" t="s">
        <v>0</v>
      </c>
      <c r="B4" s="147" t="s">
        <v>35</v>
      </c>
      <c r="C4" s="151"/>
      <c r="D4" s="151"/>
      <c r="E4" s="110"/>
      <c r="F4" s="147" t="s">
        <v>36</v>
      </c>
      <c r="G4" s="151"/>
      <c r="H4" s="151"/>
      <c r="I4" s="110"/>
      <c r="J4" s="147" t="s">
        <v>37</v>
      </c>
      <c r="K4" s="151"/>
      <c r="L4" s="151"/>
      <c r="M4" s="110"/>
    </row>
    <row r="5" spans="1:14" ht="12.6" customHeight="1" x14ac:dyDescent="0.2">
      <c r="A5" s="147"/>
      <c r="B5" s="151"/>
      <c r="C5" s="151"/>
      <c r="D5" s="151"/>
      <c r="E5" s="110"/>
      <c r="F5" s="151"/>
      <c r="G5" s="151"/>
      <c r="H5" s="151"/>
      <c r="I5" s="110"/>
      <c r="J5" s="151"/>
      <c r="K5" s="151"/>
      <c r="L5" s="151"/>
      <c r="M5" s="110"/>
    </row>
    <row r="6" spans="1:14" ht="15" customHeight="1" x14ac:dyDescent="0.2">
      <c r="A6" s="147"/>
      <c r="B6" s="146" t="s">
        <v>48</v>
      </c>
      <c r="C6" s="146" t="s">
        <v>49</v>
      </c>
      <c r="D6" s="146" t="s">
        <v>41</v>
      </c>
      <c r="E6" s="111"/>
      <c r="F6" s="146" t="s">
        <v>48</v>
      </c>
      <c r="G6" s="146" t="s">
        <v>49</v>
      </c>
      <c r="H6" s="146" t="s">
        <v>41</v>
      </c>
      <c r="I6" s="111"/>
      <c r="J6" s="146" t="s">
        <v>48</v>
      </c>
      <c r="K6" s="146" t="s">
        <v>49</v>
      </c>
      <c r="L6" s="146" t="s">
        <v>41</v>
      </c>
      <c r="M6" s="111"/>
    </row>
    <row r="7" spans="1:14" ht="15" customHeight="1" x14ac:dyDescent="0.2">
      <c r="A7" s="147"/>
      <c r="B7" s="147"/>
      <c r="C7" s="147"/>
      <c r="D7" s="147"/>
      <c r="E7" s="111"/>
      <c r="F7" s="147"/>
      <c r="G7" s="147"/>
      <c r="H7" s="147"/>
      <c r="I7" s="111"/>
      <c r="J7" s="147"/>
      <c r="K7" s="147"/>
      <c r="L7" s="147"/>
      <c r="M7" s="111"/>
    </row>
    <row r="8" spans="1:14" ht="15" customHeight="1" x14ac:dyDescent="0.2">
      <c r="A8" s="147"/>
      <c r="B8" s="147"/>
      <c r="C8" s="147"/>
      <c r="D8" s="147"/>
      <c r="E8" s="111"/>
      <c r="F8" s="147"/>
      <c r="G8" s="147"/>
      <c r="H8" s="147"/>
      <c r="I8" s="111"/>
      <c r="J8" s="147"/>
      <c r="K8" s="147"/>
      <c r="L8" s="147"/>
      <c r="M8" s="111"/>
    </row>
    <row r="9" spans="1:14" ht="14.1" customHeight="1" x14ac:dyDescent="0.2">
      <c r="A9" s="112" t="s">
        <v>1</v>
      </c>
      <c r="B9" s="127">
        <v>27715</v>
      </c>
      <c r="C9" s="127">
        <v>124</v>
      </c>
      <c r="D9" s="114">
        <f>C9+B9</f>
        <v>27839</v>
      </c>
      <c r="E9" s="114"/>
      <c r="F9" s="127">
        <v>55663</v>
      </c>
      <c r="G9" s="127">
        <v>373</v>
      </c>
      <c r="H9" s="114">
        <f>G9+F9</f>
        <v>56036</v>
      </c>
      <c r="I9" s="114"/>
      <c r="J9" s="115">
        <f>B9+F9</f>
        <v>83378</v>
      </c>
      <c r="K9" s="116">
        <f>G9+C9</f>
        <v>497</v>
      </c>
      <c r="L9" s="115">
        <f>K9+J9</f>
        <v>83875</v>
      </c>
      <c r="M9" s="115"/>
    </row>
    <row r="10" spans="1:14" ht="14.1" customHeight="1" x14ac:dyDescent="0.2">
      <c r="A10" s="112" t="s">
        <v>2</v>
      </c>
      <c r="B10" s="127">
        <v>9312</v>
      </c>
      <c r="C10" s="114">
        <v>0</v>
      </c>
      <c r="D10" s="114">
        <f t="shared" ref="D10:D13" si="0">C10+B10</f>
        <v>9312</v>
      </c>
      <c r="E10" s="114"/>
      <c r="F10" s="127">
        <v>6305</v>
      </c>
      <c r="G10" s="114">
        <v>0</v>
      </c>
      <c r="H10" s="114">
        <f t="shared" ref="H10:H13" si="1">G10+F10</f>
        <v>6305</v>
      </c>
      <c r="I10" s="114"/>
      <c r="J10" s="115">
        <f t="shared" ref="J10:J35" si="2">B10+F10</f>
        <v>15617</v>
      </c>
      <c r="K10" s="116">
        <f t="shared" ref="K10:K35" si="3">G10+C10</f>
        <v>0</v>
      </c>
      <c r="L10" s="115">
        <f t="shared" ref="L10:L35" si="4">K10+J10</f>
        <v>15617</v>
      </c>
      <c r="M10" s="115"/>
    </row>
    <row r="11" spans="1:14" ht="14.1" customHeight="1" x14ac:dyDescent="0.2">
      <c r="A11" s="112" t="s">
        <v>3</v>
      </c>
      <c r="B11" s="127">
        <v>12583</v>
      </c>
      <c r="C11" s="127">
        <v>1018</v>
      </c>
      <c r="D11" s="114">
        <f t="shared" si="0"/>
        <v>13601</v>
      </c>
      <c r="E11" s="114"/>
      <c r="F11" s="127">
        <v>3624</v>
      </c>
      <c r="G11" s="114">
        <v>0</v>
      </c>
      <c r="H11" s="114">
        <f t="shared" si="1"/>
        <v>3624</v>
      </c>
      <c r="I11" s="114"/>
      <c r="J11" s="115">
        <f t="shared" si="2"/>
        <v>16207</v>
      </c>
      <c r="K11" s="116">
        <f t="shared" si="3"/>
        <v>1018</v>
      </c>
      <c r="L11" s="115">
        <f t="shared" si="4"/>
        <v>17225</v>
      </c>
      <c r="M11" s="115"/>
      <c r="N11" s="134"/>
    </row>
    <row r="12" spans="1:14" ht="14.1" customHeight="1" x14ac:dyDescent="0.2">
      <c r="A12" s="112" t="s">
        <v>4</v>
      </c>
      <c r="B12" s="127">
        <v>10078</v>
      </c>
      <c r="C12" s="127">
        <v>1135</v>
      </c>
      <c r="D12" s="114">
        <f t="shared" si="0"/>
        <v>11213</v>
      </c>
      <c r="E12" s="114"/>
      <c r="F12" s="127">
        <v>1128</v>
      </c>
      <c r="G12" s="114">
        <v>97</v>
      </c>
      <c r="H12" s="114">
        <f t="shared" si="1"/>
        <v>1225</v>
      </c>
      <c r="I12" s="114"/>
      <c r="J12" s="115">
        <f t="shared" si="2"/>
        <v>11206</v>
      </c>
      <c r="K12" s="116">
        <f t="shared" si="3"/>
        <v>1232</v>
      </c>
      <c r="L12" s="115">
        <f t="shared" si="4"/>
        <v>12438</v>
      </c>
      <c r="M12" s="115"/>
    </row>
    <row r="13" spans="1:14" ht="14.1" customHeight="1" x14ac:dyDescent="0.2">
      <c r="A13" s="112" t="s">
        <v>5</v>
      </c>
      <c r="B13" s="127">
        <v>4977</v>
      </c>
      <c r="C13" s="114">
        <v>0</v>
      </c>
      <c r="D13" s="114">
        <f t="shared" si="0"/>
        <v>4977</v>
      </c>
      <c r="E13" s="114"/>
      <c r="F13" s="127">
        <v>409</v>
      </c>
      <c r="G13" s="114">
        <v>0</v>
      </c>
      <c r="H13" s="114">
        <f t="shared" si="1"/>
        <v>409</v>
      </c>
      <c r="I13" s="114"/>
      <c r="J13" s="115">
        <f t="shared" si="2"/>
        <v>5386</v>
      </c>
      <c r="K13" s="116">
        <f t="shared" si="3"/>
        <v>0</v>
      </c>
      <c r="L13" s="115">
        <f t="shared" si="4"/>
        <v>5386</v>
      </c>
      <c r="M13" s="115"/>
    </row>
    <row r="14" spans="1:14" ht="14.1" customHeight="1" x14ac:dyDescent="0.2">
      <c r="A14" s="112" t="s">
        <v>6</v>
      </c>
      <c r="B14" s="127">
        <v>4786</v>
      </c>
      <c r="C14" s="127">
        <v>4962</v>
      </c>
      <c r="D14" s="114">
        <f>C14+B14</f>
        <v>9748</v>
      </c>
      <c r="E14" s="114"/>
      <c r="F14" s="114">
        <v>336</v>
      </c>
      <c r="G14" s="113">
        <v>358</v>
      </c>
      <c r="H14" s="114">
        <f>G14+F14</f>
        <v>694</v>
      </c>
      <c r="I14" s="114"/>
      <c r="J14" s="115">
        <f t="shared" si="2"/>
        <v>5122</v>
      </c>
      <c r="K14" s="116">
        <f t="shared" si="3"/>
        <v>5320</v>
      </c>
      <c r="L14" s="115">
        <f t="shared" si="4"/>
        <v>10442</v>
      </c>
      <c r="M14" s="115"/>
    </row>
    <row r="15" spans="1:14" ht="14.1" customHeight="1" x14ac:dyDescent="0.2">
      <c r="A15" s="112" t="s">
        <v>7</v>
      </c>
      <c r="B15" s="127">
        <v>5265</v>
      </c>
      <c r="C15" s="127">
        <v>833</v>
      </c>
      <c r="D15" s="114">
        <f>C15+B15</f>
        <v>6098</v>
      </c>
      <c r="E15" s="114"/>
      <c r="F15" s="127">
        <v>82</v>
      </c>
      <c r="G15" s="114">
        <v>0</v>
      </c>
      <c r="H15" s="114">
        <f>G15+F15</f>
        <v>82</v>
      </c>
      <c r="I15" s="114"/>
      <c r="J15" s="115">
        <f t="shared" si="2"/>
        <v>5347</v>
      </c>
      <c r="K15" s="116">
        <f t="shared" si="3"/>
        <v>833</v>
      </c>
      <c r="L15" s="115">
        <f t="shared" si="4"/>
        <v>6180</v>
      </c>
      <c r="M15" s="115"/>
    </row>
    <row r="16" spans="1:14" ht="14.1" customHeight="1" x14ac:dyDescent="0.2">
      <c r="A16" s="112" t="s">
        <v>8</v>
      </c>
      <c r="B16" s="135">
        <v>0</v>
      </c>
      <c r="C16" s="114">
        <v>1</v>
      </c>
      <c r="D16" s="114">
        <f t="shared" ref="D16:D35" si="5">C16+B16</f>
        <v>1</v>
      </c>
      <c r="E16" s="114"/>
      <c r="F16" s="127">
        <v>364</v>
      </c>
      <c r="G16" s="114">
        <v>0</v>
      </c>
      <c r="H16" s="114">
        <f t="shared" ref="H16:H35" si="6">G16+F16</f>
        <v>364</v>
      </c>
      <c r="I16" s="114"/>
      <c r="J16" s="115">
        <f t="shared" si="2"/>
        <v>364</v>
      </c>
      <c r="K16" s="116">
        <f t="shared" si="3"/>
        <v>1</v>
      </c>
      <c r="L16" s="115">
        <f t="shared" si="4"/>
        <v>365</v>
      </c>
      <c r="M16" s="115"/>
    </row>
    <row r="17" spans="1:13" ht="14.1" customHeight="1" x14ac:dyDescent="0.2">
      <c r="A17" s="112" t="s">
        <v>9</v>
      </c>
      <c r="B17" s="127">
        <v>2518</v>
      </c>
      <c r="C17" s="114">
        <v>0</v>
      </c>
      <c r="D17" s="114">
        <f t="shared" si="5"/>
        <v>2518</v>
      </c>
      <c r="E17" s="114"/>
      <c r="F17" s="114">
        <v>61</v>
      </c>
      <c r="G17" s="114">
        <v>0</v>
      </c>
      <c r="H17" s="114">
        <f t="shared" si="6"/>
        <v>61</v>
      </c>
      <c r="I17" s="114"/>
      <c r="J17" s="115">
        <f t="shared" si="2"/>
        <v>2579</v>
      </c>
      <c r="K17" s="116">
        <f t="shared" si="3"/>
        <v>0</v>
      </c>
      <c r="L17" s="115">
        <f t="shared" si="4"/>
        <v>2579</v>
      </c>
      <c r="M17" s="115"/>
    </row>
    <row r="18" spans="1:13" ht="14.1" customHeight="1" x14ac:dyDescent="0.2">
      <c r="A18" s="112" t="s">
        <v>10</v>
      </c>
      <c r="B18" s="127">
        <v>2090</v>
      </c>
      <c r="C18" s="114">
        <v>0</v>
      </c>
      <c r="D18" s="114">
        <f t="shared" si="5"/>
        <v>2090</v>
      </c>
      <c r="E18" s="114"/>
      <c r="F18" s="114">
        <v>0</v>
      </c>
      <c r="G18" s="114">
        <v>0</v>
      </c>
      <c r="H18" s="114">
        <f t="shared" si="6"/>
        <v>0</v>
      </c>
      <c r="I18" s="114"/>
      <c r="J18" s="115">
        <f t="shared" si="2"/>
        <v>2090</v>
      </c>
      <c r="K18" s="116">
        <f t="shared" si="3"/>
        <v>0</v>
      </c>
      <c r="L18" s="115">
        <f t="shared" si="4"/>
        <v>2090</v>
      </c>
      <c r="M18" s="115"/>
    </row>
    <row r="19" spans="1:13" ht="14.1" customHeight="1" x14ac:dyDescent="0.2">
      <c r="A19" s="120" t="s">
        <v>11</v>
      </c>
      <c r="B19" s="114">
        <v>0</v>
      </c>
      <c r="C19" s="114">
        <v>0</v>
      </c>
      <c r="D19" s="114">
        <f t="shared" si="5"/>
        <v>0</v>
      </c>
      <c r="E19" s="114"/>
      <c r="F19" s="127">
        <v>0</v>
      </c>
      <c r="G19" s="114">
        <v>0</v>
      </c>
      <c r="H19" s="114">
        <f t="shared" si="6"/>
        <v>0</v>
      </c>
      <c r="I19" s="114"/>
      <c r="J19" s="115">
        <f t="shared" si="2"/>
        <v>0</v>
      </c>
      <c r="K19" s="116">
        <f t="shared" si="3"/>
        <v>0</v>
      </c>
      <c r="L19" s="115">
        <f t="shared" si="4"/>
        <v>0</v>
      </c>
      <c r="M19" s="115"/>
    </row>
    <row r="20" spans="1:13" ht="14.1" customHeight="1" x14ac:dyDescent="0.2">
      <c r="A20" s="112" t="s">
        <v>12</v>
      </c>
      <c r="B20" s="127">
        <v>11325</v>
      </c>
      <c r="C20" s="114">
        <v>0</v>
      </c>
      <c r="D20" s="114">
        <f t="shared" si="5"/>
        <v>11325</v>
      </c>
      <c r="E20" s="114"/>
      <c r="F20" s="127">
        <v>2049</v>
      </c>
      <c r="G20" s="114">
        <v>0</v>
      </c>
      <c r="H20" s="114">
        <f t="shared" si="6"/>
        <v>2049</v>
      </c>
      <c r="I20" s="114"/>
      <c r="J20" s="115">
        <f t="shared" si="2"/>
        <v>13374</v>
      </c>
      <c r="K20" s="116">
        <f t="shared" si="3"/>
        <v>0</v>
      </c>
      <c r="L20" s="115">
        <f t="shared" si="4"/>
        <v>13374</v>
      </c>
      <c r="M20" s="115"/>
    </row>
    <row r="21" spans="1:13" ht="14.1" customHeight="1" x14ac:dyDescent="0.2">
      <c r="A21" s="120" t="s">
        <v>13</v>
      </c>
      <c r="B21" s="127">
        <v>626</v>
      </c>
      <c r="C21" s="114">
        <v>0</v>
      </c>
      <c r="D21" s="114">
        <f t="shared" si="5"/>
        <v>626</v>
      </c>
      <c r="E21" s="114"/>
      <c r="F21" s="127">
        <v>188</v>
      </c>
      <c r="G21" s="114">
        <v>0</v>
      </c>
      <c r="H21" s="114">
        <f t="shared" si="6"/>
        <v>188</v>
      </c>
      <c r="I21" s="114"/>
      <c r="J21" s="115">
        <f t="shared" si="2"/>
        <v>814</v>
      </c>
      <c r="K21" s="116">
        <f t="shared" si="3"/>
        <v>0</v>
      </c>
      <c r="L21" s="115">
        <f t="shared" si="4"/>
        <v>814</v>
      </c>
      <c r="M21" s="115"/>
    </row>
    <row r="22" spans="1:13" ht="14.1" customHeight="1" x14ac:dyDescent="0.2">
      <c r="A22" s="112" t="s">
        <v>14</v>
      </c>
      <c r="B22" s="127">
        <v>48</v>
      </c>
      <c r="C22" s="114">
        <v>0</v>
      </c>
      <c r="D22" s="114">
        <f t="shared" si="5"/>
        <v>48</v>
      </c>
      <c r="E22" s="114"/>
      <c r="F22" s="127">
        <v>0</v>
      </c>
      <c r="G22" s="114">
        <v>0</v>
      </c>
      <c r="H22" s="114">
        <f t="shared" si="6"/>
        <v>0</v>
      </c>
      <c r="I22" s="114"/>
      <c r="J22" s="115">
        <f t="shared" si="2"/>
        <v>48</v>
      </c>
      <c r="K22" s="116">
        <f t="shared" si="3"/>
        <v>0</v>
      </c>
      <c r="L22" s="115">
        <f t="shared" si="4"/>
        <v>48</v>
      </c>
      <c r="M22" s="115"/>
    </row>
    <row r="23" spans="1:13" ht="14.1" customHeight="1" x14ac:dyDescent="0.2">
      <c r="A23" s="112" t="s">
        <v>15</v>
      </c>
      <c r="B23" s="127">
        <v>0</v>
      </c>
      <c r="C23" s="114">
        <v>0</v>
      </c>
      <c r="D23" s="114">
        <f t="shared" si="5"/>
        <v>0</v>
      </c>
      <c r="E23" s="114"/>
      <c r="F23" s="114">
        <v>0</v>
      </c>
      <c r="G23" s="114">
        <v>0</v>
      </c>
      <c r="H23" s="114">
        <f t="shared" si="6"/>
        <v>0</v>
      </c>
      <c r="I23" s="114"/>
      <c r="J23" s="115">
        <f t="shared" si="2"/>
        <v>0</v>
      </c>
      <c r="K23" s="116">
        <f t="shared" si="3"/>
        <v>0</v>
      </c>
      <c r="L23" s="115">
        <f t="shared" si="4"/>
        <v>0</v>
      </c>
      <c r="M23" s="115"/>
    </row>
    <row r="24" spans="1:13" ht="14.1" customHeight="1" x14ac:dyDescent="0.2">
      <c r="A24" s="112" t="s">
        <v>16</v>
      </c>
      <c r="B24" s="127">
        <v>86</v>
      </c>
      <c r="C24" s="114">
        <v>0</v>
      </c>
      <c r="D24" s="114">
        <f t="shared" si="5"/>
        <v>86</v>
      </c>
      <c r="E24" s="114"/>
      <c r="F24" s="114">
        <v>76</v>
      </c>
      <c r="G24" s="114">
        <v>0</v>
      </c>
      <c r="H24" s="114">
        <f t="shared" si="6"/>
        <v>76</v>
      </c>
      <c r="I24" s="114"/>
      <c r="J24" s="115">
        <f t="shared" si="2"/>
        <v>162</v>
      </c>
      <c r="K24" s="116">
        <f t="shared" si="3"/>
        <v>0</v>
      </c>
      <c r="L24" s="115">
        <f t="shared" si="4"/>
        <v>162</v>
      </c>
      <c r="M24" s="115"/>
    </row>
    <row r="25" spans="1:13" ht="14.1" customHeight="1" x14ac:dyDescent="0.2">
      <c r="A25" s="112" t="s">
        <v>17</v>
      </c>
      <c r="B25" s="127">
        <v>2866</v>
      </c>
      <c r="C25" s="127">
        <v>858</v>
      </c>
      <c r="D25" s="114">
        <f t="shared" si="5"/>
        <v>3724</v>
      </c>
      <c r="E25" s="114"/>
      <c r="F25" s="127">
        <v>95</v>
      </c>
      <c r="G25" s="114">
        <v>6</v>
      </c>
      <c r="H25" s="114">
        <f t="shared" si="6"/>
        <v>101</v>
      </c>
      <c r="I25" s="114"/>
      <c r="J25" s="115">
        <f t="shared" si="2"/>
        <v>2961</v>
      </c>
      <c r="K25" s="116">
        <f t="shared" si="3"/>
        <v>864</v>
      </c>
      <c r="L25" s="115">
        <f t="shared" si="4"/>
        <v>3825</v>
      </c>
      <c r="M25" s="115"/>
    </row>
    <row r="26" spans="1:13" ht="14.1" customHeight="1" x14ac:dyDescent="0.2">
      <c r="A26" s="112" t="s">
        <v>18</v>
      </c>
      <c r="B26" s="127">
        <v>902</v>
      </c>
      <c r="C26" s="114">
        <v>27</v>
      </c>
      <c r="D26" s="114">
        <f t="shared" si="5"/>
        <v>929</v>
      </c>
      <c r="E26" s="114"/>
      <c r="F26" s="114">
        <v>0</v>
      </c>
      <c r="G26" s="114">
        <v>0</v>
      </c>
      <c r="H26" s="114">
        <f t="shared" si="6"/>
        <v>0</v>
      </c>
      <c r="I26" s="114"/>
      <c r="J26" s="115">
        <f t="shared" si="2"/>
        <v>902</v>
      </c>
      <c r="K26" s="116">
        <f t="shared" si="3"/>
        <v>27</v>
      </c>
      <c r="L26" s="115">
        <f t="shared" si="4"/>
        <v>929</v>
      </c>
      <c r="M26" s="115"/>
    </row>
    <row r="27" spans="1:13" ht="14.1" customHeight="1" x14ac:dyDescent="0.2">
      <c r="A27" s="112" t="s">
        <v>19</v>
      </c>
      <c r="B27" s="127">
        <v>2607</v>
      </c>
      <c r="C27" s="127">
        <v>276</v>
      </c>
      <c r="D27" s="114">
        <f t="shared" si="5"/>
        <v>2883</v>
      </c>
      <c r="E27" s="114"/>
      <c r="F27" s="114">
        <v>0</v>
      </c>
      <c r="G27" s="127">
        <v>4</v>
      </c>
      <c r="H27" s="114">
        <f t="shared" si="6"/>
        <v>4</v>
      </c>
      <c r="I27" s="114"/>
      <c r="J27" s="115">
        <f t="shared" si="2"/>
        <v>2607</v>
      </c>
      <c r="K27" s="116">
        <f t="shared" si="3"/>
        <v>280</v>
      </c>
      <c r="L27" s="115">
        <f t="shared" si="4"/>
        <v>2887</v>
      </c>
      <c r="M27" s="115"/>
    </row>
    <row r="28" spans="1:13" ht="14.1" customHeight="1" x14ac:dyDescent="0.2">
      <c r="A28" s="112" t="s">
        <v>20</v>
      </c>
      <c r="B28" s="127">
        <v>2962</v>
      </c>
      <c r="C28" s="114">
        <v>153</v>
      </c>
      <c r="D28" s="114">
        <f t="shared" si="5"/>
        <v>3115</v>
      </c>
      <c r="E28" s="114"/>
      <c r="F28" s="127">
        <v>180</v>
      </c>
      <c r="G28" s="114">
        <v>0</v>
      </c>
      <c r="H28" s="114">
        <f t="shared" si="6"/>
        <v>180</v>
      </c>
      <c r="I28" s="114"/>
      <c r="J28" s="115">
        <f t="shared" si="2"/>
        <v>3142</v>
      </c>
      <c r="K28" s="116">
        <f t="shared" si="3"/>
        <v>153</v>
      </c>
      <c r="L28" s="115">
        <f t="shared" si="4"/>
        <v>3295</v>
      </c>
      <c r="M28" s="115"/>
    </row>
    <row r="29" spans="1:13" ht="14.1" customHeight="1" x14ac:dyDescent="0.2">
      <c r="A29" s="112" t="s">
        <v>21</v>
      </c>
      <c r="B29" s="127">
        <v>2734</v>
      </c>
      <c r="C29" s="127">
        <v>302</v>
      </c>
      <c r="D29" s="114">
        <f t="shared" si="5"/>
        <v>3036</v>
      </c>
      <c r="E29" s="114"/>
      <c r="F29" s="114">
        <v>0</v>
      </c>
      <c r="G29" s="127">
        <v>13</v>
      </c>
      <c r="H29" s="114">
        <f t="shared" si="6"/>
        <v>13</v>
      </c>
      <c r="I29" s="114"/>
      <c r="J29" s="115">
        <f t="shared" si="2"/>
        <v>2734</v>
      </c>
      <c r="K29" s="116">
        <f t="shared" si="3"/>
        <v>315</v>
      </c>
      <c r="L29" s="115">
        <f t="shared" si="4"/>
        <v>3049</v>
      </c>
      <c r="M29" s="115"/>
    </row>
    <row r="30" spans="1:13" ht="14.1" customHeight="1" x14ac:dyDescent="0.2">
      <c r="A30" s="112" t="s">
        <v>22</v>
      </c>
      <c r="B30" s="127">
        <v>8323</v>
      </c>
      <c r="C30" s="127">
        <v>2662</v>
      </c>
      <c r="D30" s="114">
        <f t="shared" si="5"/>
        <v>10985</v>
      </c>
      <c r="E30" s="114"/>
      <c r="F30" s="127">
        <v>320</v>
      </c>
      <c r="G30" s="114">
        <v>0</v>
      </c>
      <c r="H30" s="114">
        <f t="shared" si="6"/>
        <v>320</v>
      </c>
      <c r="I30" s="114"/>
      <c r="J30" s="115">
        <f t="shared" si="2"/>
        <v>8643</v>
      </c>
      <c r="K30" s="116">
        <f t="shared" si="3"/>
        <v>2662</v>
      </c>
      <c r="L30" s="115">
        <f t="shared" si="4"/>
        <v>11305</v>
      </c>
      <c r="M30" s="115"/>
    </row>
    <row r="31" spans="1:13" ht="14.1" customHeight="1" x14ac:dyDescent="0.2">
      <c r="A31" s="112" t="s">
        <v>23</v>
      </c>
      <c r="B31" s="127">
        <v>4374</v>
      </c>
      <c r="C31" s="114">
        <v>0</v>
      </c>
      <c r="D31" s="114">
        <f t="shared" si="5"/>
        <v>4374</v>
      </c>
      <c r="E31" s="114"/>
      <c r="F31" s="114">
        <v>0</v>
      </c>
      <c r="G31" s="114">
        <v>0</v>
      </c>
      <c r="H31" s="114">
        <f t="shared" si="6"/>
        <v>0</v>
      </c>
      <c r="I31" s="114"/>
      <c r="J31" s="115">
        <f t="shared" si="2"/>
        <v>4374</v>
      </c>
      <c r="K31" s="116">
        <f t="shared" si="3"/>
        <v>0</v>
      </c>
      <c r="L31" s="115">
        <f t="shared" si="4"/>
        <v>4374</v>
      </c>
      <c r="M31" s="115"/>
    </row>
    <row r="32" spans="1:13" ht="14.1" customHeight="1" x14ac:dyDescent="0.2">
      <c r="A32" s="112" t="s">
        <v>24</v>
      </c>
      <c r="B32" s="127">
        <v>600</v>
      </c>
      <c r="C32" s="114">
        <v>0</v>
      </c>
      <c r="D32" s="114">
        <f t="shared" si="5"/>
        <v>600</v>
      </c>
      <c r="E32" s="114"/>
      <c r="F32" s="114">
        <v>102</v>
      </c>
      <c r="G32" s="114">
        <v>0</v>
      </c>
      <c r="H32" s="114">
        <f t="shared" si="6"/>
        <v>102</v>
      </c>
      <c r="I32" s="114"/>
      <c r="J32" s="115">
        <f t="shared" si="2"/>
        <v>702</v>
      </c>
      <c r="K32" s="116">
        <f t="shared" si="3"/>
        <v>0</v>
      </c>
      <c r="L32" s="115">
        <f t="shared" si="4"/>
        <v>702</v>
      </c>
      <c r="M32" s="115"/>
    </row>
    <row r="33" spans="1:13" ht="14.1" customHeight="1" x14ac:dyDescent="0.2">
      <c r="A33" s="112" t="s">
        <v>25</v>
      </c>
      <c r="B33" s="127">
        <v>538</v>
      </c>
      <c r="C33" s="114">
        <v>0</v>
      </c>
      <c r="D33" s="114">
        <f t="shared" si="5"/>
        <v>538</v>
      </c>
      <c r="E33" s="114"/>
      <c r="F33" s="114">
        <v>0</v>
      </c>
      <c r="G33" s="114">
        <v>0</v>
      </c>
      <c r="H33" s="114">
        <f t="shared" si="6"/>
        <v>0</v>
      </c>
      <c r="I33" s="114"/>
      <c r="J33" s="115">
        <f t="shared" si="2"/>
        <v>538</v>
      </c>
      <c r="K33" s="116">
        <f t="shared" si="3"/>
        <v>0</v>
      </c>
      <c r="L33" s="115">
        <f t="shared" si="4"/>
        <v>538</v>
      </c>
      <c r="M33" s="115"/>
    </row>
    <row r="34" spans="1:13" ht="14.1" customHeight="1" x14ac:dyDescent="0.2">
      <c r="A34" s="112" t="s">
        <v>26</v>
      </c>
      <c r="B34" s="127">
        <v>60</v>
      </c>
      <c r="C34" s="114">
        <v>0</v>
      </c>
      <c r="D34" s="114">
        <f t="shared" si="5"/>
        <v>60</v>
      </c>
      <c r="E34" s="114"/>
      <c r="F34" s="114">
        <v>0</v>
      </c>
      <c r="G34" s="114">
        <v>0</v>
      </c>
      <c r="H34" s="114">
        <f t="shared" si="6"/>
        <v>0</v>
      </c>
      <c r="I34" s="114"/>
      <c r="J34" s="115">
        <f t="shared" si="2"/>
        <v>60</v>
      </c>
      <c r="K34" s="116">
        <f t="shared" si="3"/>
        <v>0</v>
      </c>
      <c r="L34" s="115">
        <f t="shared" si="4"/>
        <v>60</v>
      </c>
      <c r="M34" s="115"/>
    </row>
    <row r="35" spans="1:13" ht="14.1" customHeight="1" x14ac:dyDescent="0.2">
      <c r="A35" s="112" t="s">
        <v>27</v>
      </c>
      <c r="B35" s="127">
        <v>3696</v>
      </c>
      <c r="C35" s="114">
        <v>0</v>
      </c>
      <c r="D35" s="114">
        <f t="shared" si="5"/>
        <v>3696</v>
      </c>
      <c r="E35" s="114"/>
      <c r="F35" s="114">
        <v>0</v>
      </c>
      <c r="G35" s="114">
        <v>0</v>
      </c>
      <c r="H35" s="114">
        <f t="shared" si="6"/>
        <v>0</v>
      </c>
      <c r="I35" s="114"/>
      <c r="J35" s="115">
        <f t="shared" si="2"/>
        <v>3696</v>
      </c>
      <c r="K35" s="116">
        <f t="shared" si="3"/>
        <v>0</v>
      </c>
      <c r="L35" s="115">
        <f t="shared" si="4"/>
        <v>3696</v>
      </c>
      <c r="M35" s="115"/>
    </row>
    <row r="36" spans="1:13" ht="13.5" customHeight="1" x14ac:dyDescent="0.2">
      <c r="A36" s="148" t="s">
        <v>28</v>
      </c>
      <c r="B36" s="144">
        <f>SUM(B9:B10)+SUM(B13:B24)</f>
        <v>68748</v>
      </c>
      <c r="C36" s="144">
        <f>SUM(C9:C10)+SUM(C13:C24)</f>
        <v>5920</v>
      </c>
      <c r="D36" s="144">
        <f>SUM(D9:D10)+SUM(D13:D24)</f>
        <v>74668</v>
      </c>
      <c r="E36" s="121"/>
      <c r="F36" s="144">
        <f>SUM(F9:F10)+SUM(F13:F24)</f>
        <v>65533</v>
      </c>
      <c r="G36" s="144">
        <f>SUM(G9:G10)+SUM(G13:G24)</f>
        <v>731</v>
      </c>
      <c r="H36" s="144">
        <f>SUM(H9:H10)+SUM(H13:H24)</f>
        <v>66264</v>
      </c>
      <c r="I36" s="121"/>
      <c r="J36" s="144">
        <f>SUM(J9:J10)+SUM(J13:J24)</f>
        <v>134281</v>
      </c>
      <c r="K36" s="144">
        <f>SUM(K9:K10)+SUM(K13:K24)</f>
        <v>6651</v>
      </c>
      <c r="L36" s="144">
        <f>SUM(L9:L10)+SUM(L13:L24)</f>
        <v>140932</v>
      </c>
      <c r="M36" s="121"/>
    </row>
    <row r="37" spans="1:13" ht="13.5" customHeight="1" x14ac:dyDescent="0.2">
      <c r="A37" s="143"/>
      <c r="B37" s="145"/>
      <c r="C37" s="145"/>
      <c r="D37" s="145"/>
      <c r="E37" s="122"/>
      <c r="F37" s="145"/>
      <c r="G37" s="145"/>
      <c r="H37" s="145"/>
      <c r="I37" s="122"/>
      <c r="J37" s="145"/>
      <c r="K37" s="145"/>
      <c r="L37" s="145"/>
      <c r="M37" s="122"/>
    </row>
    <row r="38" spans="1:13" ht="14.1" customHeight="1" x14ac:dyDescent="0.2">
      <c r="A38" s="112" t="s">
        <v>29</v>
      </c>
      <c r="B38" s="115">
        <f>+B11+SUM(B25:B28)+B34</f>
        <v>21980</v>
      </c>
      <c r="C38" s="115">
        <f>+C11+SUM(C25:C28)+C34</f>
        <v>2332</v>
      </c>
      <c r="D38" s="115">
        <f>+D11+SUM(D25:D28)+D34</f>
        <v>24312</v>
      </c>
      <c r="E38" s="115"/>
      <c r="F38" s="115">
        <f>+F11+SUM(F25:F28)+F34</f>
        <v>3899</v>
      </c>
      <c r="G38" s="115">
        <f>+G11+SUM(G25:G28)+G34</f>
        <v>10</v>
      </c>
      <c r="H38" s="115">
        <f>+H11+SUM(H25:H28)+H34</f>
        <v>3909</v>
      </c>
      <c r="I38" s="115"/>
      <c r="J38" s="115">
        <f>+J11+SUM(J25:J28)+J34</f>
        <v>25879</v>
      </c>
      <c r="K38" s="115">
        <f>+K11+SUM(K25:K28)+K34</f>
        <v>2342</v>
      </c>
      <c r="L38" s="115">
        <f>+L11+SUM(L25:L28)+L34</f>
        <v>28221</v>
      </c>
      <c r="M38" s="115"/>
    </row>
    <row r="39" spans="1:13" ht="14.1" customHeight="1" x14ac:dyDescent="0.2">
      <c r="A39" s="112" t="s">
        <v>30</v>
      </c>
      <c r="B39" s="123">
        <f>+B12+SUM(B29:B33)+B35</f>
        <v>30343</v>
      </c>
      <c r="C39" s="123">
        <f>+C12+SUM(C29:C33)+C35</f>
        <v>4099</v>
      </c>
      <c r="D39" s="123">
        <f>+D12+SUM(D29:D33)+D35</f>
        <v>34442</v>
      </c>
      <c r="E39" s="123"/>
      <c r="F39" s="123">
        <f>+F12+SUM(F29:F33)+F35</f>
        <v>1550</v>
      </c>
      <c r="G39" s="123">
        <f>+G12+SUM(G29:G33)+G35</f>
        <v>110</v>
      </c>
      <c r="H39" s="123">
        <f>+H12+SUM(H29:H33)+H35</f>
        <v>1660</v>
      </c>
      <c r="I39" s="123"/>
      <c r="J39" s="123">
        <f>+J12+SUM(J29:J33)+J35</f>
        <v>31893</v>
      </c>
      <c r="K39" s="123">
        <f>+K12+SUM(K29:K33)+K35</f>
        <v>4209</v>
      </c>
      <c r="L39" s="123">
        <f>+L12+SUM(L29:L33)+L35</f>
        <v>36102</v>
      </c>
      <c r="M39" s="123"/>
    </row>
    <row r="40" spans="1:13" ht="13.5" customHeight="1" x14ac:dyDescent="0.2">
      <c r="A40" s="143" t="s">
        <v>42</v>
      </c>
      <c r="B40" s="142">
        <f t="shared" ref="B40:L40" si="7">SUM(B36:B39)</f>
        <v>121071</v>
      </c>
      <c r="C40" s="142">
        <f t="shared" si="7"/>
        <v>12351</v>
      </c>
      <c r="D40" s="142">
        <f t="shared" si="7"/>
        <v>133422</v>
      </c>
      <c r="E40" s="124"/>
      <c r="F40" s="142">
        <f t="shared" si="7"/>
        <v>70982</v>
      </c>
      <c r="G40" s="142">
        <f t="shared" si="7"/>
        <v>851</v>
      </c>
      <c r="H40" s="142">
        <f t="shared" si="7"/>
        <v>71833</v>
      </c>
      <c r="I40" s="124"/>
      <c r="J40" s="142">
        <f t="shared" si="7"/>
        <v>192053</v>
      </c>
      <c r="K40" s="142">
        <f t="shared" si="7"/>
        <v>13202</v>
      </c>
      <c r="L40" s="142">
        <f t="shared" si="7"/>
        <v>205255</v>
      </c>
      <c r="M40" s="124"/>
    </row>
    <row r="41" spans="1:13" ht="13.5" customHeight="1" x14ac:dyDescent="0.2">
      <c r="A41" s="143"/>
      <c r="B41" s="142"/>
      <c r="C41" s="142"/>
      <c r="D41" s="142"/>
      <c r="E41" s="124"/>
      <c r="F41" s="142"/>
      <c r="G41" s="142"/>
      <c r="H41" s="142"/>
      <c r="I41" s="124"/>
      <c r="J41" s="142"/>
      <c r="K41" s="142"/>
      <c r="L41" s="142"/>
      <c r="M41" s="124"/>
    </row>
    <row r="43" spans="1:13" s="82" customFormat="1" ht="12" customHeight="1" x14ac:dyDescent="0.2">
      <c r="A43" s="83" t="s">
        <v>31</v>
      </c>
    </row>
  </sheetData>
  <mergeCells count="35">
    <mergeCell ref="A1:M1"/>
    <mergeCell ref="A2:M2"/>
    <mergeCell ref="A4:A8"/>
    <mergeCell ref="B4:D5"/>
    <mergeCell ref="F4:H5"/>
    <mergeCell ref="J4:L5"/>
    <mergeCell ref="B6:B8"/>
    <mergeCell ref="C6:C8"/>
    <mergeCell ref="D6:D8"/>
    <mergeCell ref="F6:F8"/>
    <mergeCell ref="A36:A37"/>
    <mergeCell ref="B36:B37"/>
    <mergeCell ref="C36:C37"/>
    <mergeCell ref="D36:D37"/>
    <mergeCell ref="F36:F37"/>
    <mergeCell ref="G6:G8"/>
    <mergeCell ref="H6:H8"/>
    <mergeCell ref="J6:J8"/>
    <mergeCell ref="K6:K8"/>
    <mergeCell ref="L6:L8"/>
    <mergeCell ref="A40:A41"/>
    <mergeCell ref="B40:B41"/>
    <mergeCell ref="C40:C41"/>
    <mergeCell ref="D40:D41"/>
    <mergeCell ref="F40:F41"/>
    <mergeCell ref="G36:G37"/>
    <mergeCell ref="H36:H37"/>
    <mergeCell ref="J36:J37"/>
    <mergeCell ref="K36:K37"/>
    <mergeCell ref="L36:L37"/>
    <mergeCell ref="G40:G41"/>
    <mergeCell ref="H40:H41"/>
    <mergeCell ref="J40:J41"/>
    <mergeCell ref="K40:K41"/>
    <mergeCell ref="L40:L4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L17" sqref="L17"/>
    </sheetView>
  </sheetViews>
  <sheetFormatPr defaultRowHeight="12.75" x14ac:dyDescent="0.2"/>
  <cols>
    <col min="1" max="1" width="19.5703125" style="108" customWidth="1"/>
    <col min="2" max="4" width="11.140625" style="108" customWidth="1"/>
    <col min="5" max="5" width="1.28515625" style="108" customWidth="1"/>
    <col min="6" max="8" width="11.28515625" style="108" customWidth="1"/>
    <col min="9" max="9" width="1.28515625" style="108" customWidth="1"/>
    <col min="10" max="12" width="11.42578125" style="108" customWidth="1"/>
    <col min="13" max="13" width="1.28515625" style="108" customWidth="1"/>
    <col min="14" max="16384" width="9.140625" style="108"/>
  </cols>
  <sheetData>
    <row r="1" spans="1:14" s="23" customFormat="1" ht="13.15" customHeight="1" x14ac:dyDescent="0.2">
      <c r="A1" s="180" t="s">
        <v>103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4" s="23" customFormat="1" ht="13.15" customHeight="1" x14ac:dyDescent="0.2">
      <c r="A2" s="181" t="s">
        <v>104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4" spans="1:14" ht="12.6" customHeight="1" x14ac:dyDescent="0.2">
      <c r="A4" s="147" t="s">
        <v>0</v>
      </c>
      <c r="B4" s="147" t="s">
        <v>35</v>
      </c>
      <c r="C4" s="151"/>
      <c r="D4" s="151"/>
      <c r="E4" s="110"/>
      <c r="F4" s="147" t="s">
        <v>36</v>
      </c>
      <c r="G4" s="151"/>
      <c r="H4" s="151"/>
      <c r="I4" s="110"/>
      <c r="J4" s="147" t="s">
        <v>37</v>
      </c>
      <c r="K4" s="151"/>
      <c r="L4" s="151"/>
      <c r="M4" s="110"/>
    </row>
    <row r="5" spans="1:14" ht="12.6" customHeight="1" x14ac:dyDescent="0.2">
      <c r="A5" s="147"/>
      <c r="B5" s="151"/>
      <c r="C5" s="151"/>
      <c r="D5" s="151"/>
      <c r="E5" s="110"/>
      <c r="F5" s="151"/>
      <c r="G5" s="151"/>
      <c r="H5" s="151"/>
      <c r="I5" s="110"/>
      <c r="J5" s="151"/>
      <c r="K5" s="151"/>
      <c r="L5" s="151"/>
      <c r="M5" s="110"/>
    </row>
    <row r="6" spans="1:14" ht="15" customHeight="1" x14ac:dyDescent="0.2">
      <c r="A6" s="147"/>
      <c r="B6" s="146" t="s">
        <v>48</v>
      </c>
      <c r="C6" s="146" t="s">
        <v>49</v>
      </c>
      <c r="D6" s="146" t="s">
        <v>41</v>
      </c>
      <c r="E6" s="111"/>
      <c r="F6" s="146" t="s">
        <v>48</v>
      </c>
      <c r="G6" s="146" t="s">
        <v>49</v>
      </c>
      <c r="H6" s="146" t="s">
        <v>41</v>
      </c>
      <c r="I6" s="111"/>
      <c r="J6" s="146" t="s">
        <v>48</v>
      </c>
      <c r="K6" s="146" t="s">
        <v>49</v>
      </c>
      <c r="L6" s="146" t="s">
        <v>41</v>
      </c>
      <c r="M6" s="111"/>
    </row>
    <row r="7" spans="1:14" ht="15" customHeight="1" x14ac:dyDescent="0.2">
      <c r="A7" s="147"/>
      <c r="B7" s="147"/>
      <c r="C7" s="147"/>
      <c r="D7" s="147"/>
      <c r="E7" s="111"/>
      <c r="F7" s="147"/>
      <c r="G7" s="147"/>
      <c r="H7" s="147"/>
      <c r="I7" s="111"/>
      <c r="J7" s="147"/>
      <c r="K7" s="147"/>
      <c r="L7" s="147"/>
      <c r="M7" s="111"/>
    </row>
    <row r="8" spans="1:14" ht="15" customHeight="1" x14ac:dyDescent="0.2">
      <c r="A8" s="147"/>
      <c r="B8" s="147"/>
      <c r="C8" s="147"/>
      <c r="D8" s="147"/>
      <c r="E8" s="111"/>
      <c r="F8" s="147"/>
      <c r="G8" s="147"/>
      <c r="H8" s="147"/>
      <c r="I8" s="111"/>
      <c r="J8" s="147"/>
      <c r="K8" s="147"/>
      <c r="L8" s="147"/>
      <c r="M8" s="111"/>
    </row>
    <row r="9" spans="1:14" ht="14.1" customHeight="1" x14ac:dyDescent="0.2">
      <c r="A9" s="112" t="s">
        <v>1</v>
      </c>
      <c r="B9" s="127">
        <v>26384</v>
      </c>
      <c r="C9" s="127">
        <v>387</v>
      </c>
      <c r="D9" s="114">
        <f>C9+B9</f>
        <v>26771</v>
      </c>
      <c r="E9" s="114"/>
      <c r="F9" s="127">
        <v>55492</v>
      </c>
      <c r="G9" s="127">
        <v>276</v>
      </c>
      <c r="H9" s="114">
        <f>G9+F9</f>
        <v>55768</v>
      </c>
      <c r="I9" s="114"/>
      <c r="J9" s="115">
        <f>F9+B9</f>
        <v>81876</v>
      </c>
      <c r="K9" s="116">
        <f>G9+C9</f>
        <v>663</v>
      </c>
      <c r="L9" s="115">
        <f>K9+J9</f>
        <v>82539</v>
      </c>
      <c r="M9" s="115"/>
    </row>
    <row r="10" spans="1:14" ht="14.1" customHeight="1" x14ac:dyDescent="0.2">
      <c r="A10" s="112" t="s">
        <v>2</v>
      </c>
      <c r="B10" s="127">
        <v>9249</v>
      </c>
      <c r="C10" s="114">
        <v>0</v>
      </c>
      <c r="D10" s="114">
        <f t="shared" ref="D10:D13" si="0">C10+B10</f>
        <v>9249</v>
      </c>
      <c r="E10" s="114"/>
      <c r="F10" s="127">
        <v>6104</v>
      </c>
      <c r="G10" s="114">
        <v>0</v>
      </c>
      <c r="H10" s="114">
        <f t="shared" ref="H10:H35" si="1">G10+F10</f>
        <v>6104</v>
      </c>
      <c r="I10" s="114"/>
      <c r="J10" s="115">
        <f t="shared" ref="J10:K35" si="2">F10+B10</f>
        <v>15353</v>
      </c>
      <c r="K10" s="116">
        <f t="shared" si="2"/>
        <v>0</v>
      </c>
      <c r="L10" s="115">
        <f t="shared" ref="L10:L35" si="3">K10+J10</f>
        <v>15353</v>
      </c>
      <c r="M10" s="115"/>
    </row>
    <row r="11" spans="1:14" ht="14.1" customHeight="1" x14ac:dyDescent="0.2">
      <c r="A11" s="112" t="s">
        <v>3</v>
      </c>
      <c r="B11" s="127">
        <v>12394</v>
      </c>
      <c r="C11" s="127">
        <v>930</v>
      </c>
      <c r="D11" s="114">
        <f t="shared" si="0"/>
        <v>13324</v>
      </c>
      <c r="E11" s="114"/>
      <c r="F11" s="127">
        <v>3500</v>
      </c>
      <c r="G11" s="114">
        <v>0</v>
      </c>
      <c r="H11" s="114">
        <f t="shared" si="1"/>
        <v>3500</v>
      </c>
      <c r="I11" s="114"/>
      <c r="J11" s="115">
        <f t="shared" si="2"/>
        <v>15894</v>
      </c>
      <c r="K11" s="116">
        <f t="shared" si="2"/>
        <v>930</v>
      </c>
      <c r="L11" s="115">
        <f t="shared" si="3"/>
        <v>16824</v>
      </c>
      <c r="M11" s="115"/>
      <c r="N11" s="134"/>
    </row>
    <row r="12" spans="1:14" ht="14.1" customHeight="1" x14ac:dyDescent="0.2">
      <c r="A12" s="112" t="s">
        <v>4</v>
      </c>
      <c r="B12" s="127">
        <v>10013</v>
      </c>
      <c r="C12" s="127">
        <v>1275</v>
      </c>
      <c r="D12" s="114">
        <f t="shared" si="0"/>
        <v>11288</v>
      </c>
      <c r="E12" s="114"/>
      <c r="F12" s="127">
        <v>1081</v>
      </c>
      <c r="G12" s="114">
        <v>150</v>
      </c>
      <c r="H12" s="114">
        <f t="shared" si="1"/>
        <v>1231</v>
      </c>
      <c r="I12" s="114"/>
      <c r="J12" s="115">
        <f t="shared" si="2"/>
        <v>11094</v>
      </c>
      <c r="K12" s="116">
        <f t="shared" si="2"/>
        <v>1425</v>
      </c>
      <c r="L12" s="115">
        <f t="shared" si="3"/>
        <v>12519</v>
      </c>
      <c r="M12" s="115"/>
    </row>
    <row r="13" spans="1:14" ht="14.1" customHeight="1" x14ac:dyDescent="0.2">
      <c r="A13" s="112" t="s">
        <v>5</v>
      </c>
      <c r="B13" s="127">
        <v>4786</v>
      </c>
      <c r="C13" s="114">
        <v>0</v>
      </c>
      <c r="D13" s="114">
        <f t="shared" si="0"/>
        <v>4786</v>
      </c>
      <c r="E13" s="114"/>
      <c r="F13" s="127">
        <v>382</v>
      </c>
      <c r="G13" s="114">
        <v>0</v>
      </c>
      <c r="H13" s="114">
        <f t="shared" si="1"/>
        <v>382</v>
      </c>
      <c r="I13" s="114"/>
      <c r="J13" s="115">
        <f t="shared" si="2"/>
        <v>5168</v>
      </c>
      <c r="K13" s="116">
        <f t="shared" si="2"/>
        <v>0</v>
      </c>
      <c r="L13" s="115">
        <f t="shared" si="3"/>
        <v>5168</v>
      </c>
      <c r="M13" s="115"/>
    </row>
    <row r="14" spans="1:14" ht="14.1" customHeight="1" x14ac:dyDescent="0.2">
      <c r="A14" s="112" t="s">
        <v>6</v>
      </c>
      <c r="B14" s="127">
        <v>5017</v>
      </c>
      <c r="C14" s="127">
        <v>4643</v>
      </c>
      <c r="D14" s="114">
        <f>C14+B14</f>
        <v>9660</v>
      </c>
      <c r="E14" s="114"/>
      <c r="F14" s="114">
        <v>394</v>
      </c>
      <c r="G14" s="113">
        <v>280</v>
      </c>
      <c r="H14" s="114">
        <f t="shared" si="1"/>
        <v>674</v>
      </c>
      <c r="I14" s="114"/>
      <c r="J14" s="115">
        <f t="shared" si="2"/>
        <v>5411</v>
      </c>
      <c r="K14" s="116">
        <f t="shared" si="2"/>
        <v>4923</v>
      </c>
      <c r="L14" s="115">
        <f t="shared" si="3"/>
        <v>10334</v>
      </c>
      <c r="M14" s="115"/>
    </row>
    <row r="15" spans="1:14" ht="14.1" customHeight="1" x14ac:dyDescent="0.2">
      <c r="A15" s="112" t="s">
        <v>7</v>
      </c>
      <c r="B15" s="127">
        <v>5415</v>
      </c>
      <c r="C15" s="127">
        <v>864</v>
      </c>
      <c r="D15" s="114">
        <f>C15+B15</f>
        <v>6279</v>
      </c>
      <c r="E15" s="114"/>
      <c r="F15" s="127">
        <v>104</v>
      </c>
      <c r="G15" s="114">
        <v>0</v>
      </c>
      <c r="H15" s="114">
        <f t="shared" si="1"/>
        <v>104</v>
      </c>
      <c r="I15" s="114"/>
      <c r="J15" s="115">
        <f t="shared" si="2"/>
        <v>5519</v>
      </c>
      <c r="K15" s="116">
        <f t="shared" si="2"/>
        <v>864</v>
      </c>
      <c r="L15" s="115">
        <f t="shared" si="3"/>
        <v>6383</v>
      </c>
      <c r="M15" s="115"/>
    </row>
    <row r="16" spans="1:14" ht="14.1" customHeight="1" x14ac:dyDescent="0.2">
      <c r="A16" s="112" t="s">
        <v>8</v>
      </c>
      <c r="B16" s="135">
        <v>18</v>
      </c>
      <c r="C16" s="114">
        <v>0</v>
      </c>
      <c r="D16" s="114">
        <f t="shared" ref="D16:D35" si="4">C16+B16</f>
        <v>18</v>
      </c>
      <c r="E16" s="114"/>
      <c r="F16" s="127">
        <v>368</v>
      </c>
      <c r="G16" s="114">
        <v>0</v>
      </c>
      <c r="H16" s="114">
        <f t="shared" si="1"/>
        <v>368</v>
      </c>
      <c r="I16" s="114"/>
      <c r="J16" s="115">
        <f t="shared" si="2"/>
        <v>386</v>
      </c>
      <c r="K16" s="116">
        <f t="shared" si="2"/>
        <v>0</v>
      </c>
      <c r="L16" s="115">
        <f t="shared" si="3"/>
        <v>386</v>
      </c>
      <c r="M16" s="115"/>
    </row>
    <row r="17" spans="1:13" ht="14.1" customHeight="1" x14ac:dyDescent="0.2">
      <c r="A17" s="112" t="s">
        <v>9</v>
      </c>
      <c r="B17" s="127">
        <v>2452</v>
      </c>
      <c r="C17" s="114">
        <v>0</v>
      </c>
      <c r="D17" s="114">
        <f t="shared" si="4"/>
        <v>2452</v>
      </c>
      <c r="E17" s="114"/>
      <c r="F17" s="114">
        <v>90</v>
      </c>
      <c r="G17" s="114">
        <v>0</v>
      </c>
      <c r="H17" s="114">
        <f t="shared" si="1"/>
        <v>90</v>
      </c>
      <c r="I17" s="114"/>
      <c r="J17" s="115">
        <f t="shared" si="2"/>
        <v>2542</v>
      </c>
      <c r="K17" s="116">
        <f t="shared" si="2"/>
        <v>0</v>
      </c>
      <c r="L17" s="115">
        <f t="shared" si="3"/>
        <v>2542</v>
      </c>
      <c r="M17" s="115"/>
    </row>
    <row r="18" spans="1:13" ht="14.1" customHeight="1" x14ac:dyDescent="0.2">
      <c r="A18" s="112" t="s">
        <v>10</v>
      </c>
      <c r="B18" s="127">
        <v>2060</v>
      </c>
      <c r="C18" s="114">
        <v>0</v>
      </c>
      <c r="D18" s="114">
        <f t="shared" si="4"/>
        <v>2060</v>
      </c>
      <c r="E18" s="114"/>
      <c r="F18" s="114">
        <v>0</v>
      </c>
      <c r="G18" s="114">
        <v>10</v>
      </c>
      <c r="H18" s="114">
        <f t="shared" si="1"/>
        <v>10</v>
      </c>
      <c r="I18" s="114"/>
      <c r="J18" s="115">
        <f t="shared" si="2"/>
        <v>2060</v>
      </c>
      <c r="K18" s="116">
        <f t="shared" si="2"/>
        <v>10</v>
      </c>
      <c r="L18" s="115">
        <f t="shared" si="3"/>
        <v>2070</v>
      </c>
      <c r="M18" s="115"/>
    </row>
    <row r="19" spans="1:13" ht="14.1" customHeight="1" x14ac:dyDescent="0.2">
      <c r="A19" s="120" t="s">
        <v>11</v>
      </c>
      <c r="B19" s="114">
        <v>0</v>
      </c>
      <c r="C19" s="114">
        <v>0</v>
      </c>
      <c r="D19" s="114">
        <f t="shared" si="4"/>
        <v>0</v>
      </c>
      <c r="E19" s="114"/>
      <c r="F19" s="127">
        <v>0</v>
      </c>
      <c r="G19" s="114">
        <v>0</v>
      </c>
      <c r="H19" s="114">
        <f t="shared" si="1"/>
        <v>0</v>
      </c>
      <c r="I19" s="114"/>
      <c r="J19" s="115">
        <f t="shared" si="2"/>
        <v>0</v>
      </c>
      <c r="K19" s="116">
        <f t="shared" si="2"/>
        <v>0</v>
      </c>
      <c r="L19" s="115">
        <f t="shared" si="3"/>
        <v>0</v>
      </c>
      <c r="M19" s="115"/>
    </row>
    <row r="20" spans="1:13" ht="14.1" customHeight="1" x14ac:dyDescent="0.2">
      <c r="A20" s="112" t="s">
        <v>12</v>
      </c>
      <c r="B20" s="127">
        <v>11989</v>
      </c>
      <c r="C20" s="114">
        <v>0</v>
      </c>
      <c r="D20" s="114">
        <f t="shared" si="4"/>
        <v>11989</v>
      </c>
      <c r="E20" s="114"/>
      <c r="F20" s="127">
        <v>2083</v>
      </c>
      <c r="G20" s="114">
        <v>0</v>
      </c>
      <c r="H20" s="114">
        <f t="shared" si="1"/>
        <v>2083</v>
      </c>
      <c r="I20" s="114"/>
      <c r="J20" s="115">
        <f t="shared" si="2"/>
        <v>14072</v>
      </c>
      <c r="K20" s="116">
        <f t="shared" si="2"/>
        <v>0</v>
      </c>
      <c r="L20" s="115">
        <f t="shared" si="3"/>
        <v>14072</v>
      </c>
      <c r="M20" s="115"/>
    </row>
    <row r="21" spans="1:13" ht="14.1" customHeight="1" x14ac:dyDescent="0.2">
      <c r="A21" s="120" t="s">
        <v>13</v>
      </c>
      <c r="B21" s="127">
        <v>692</v>
      </c>
      <c r="C21" s="114">
        <v>0</v>
      </c>
      <c r="D21" s="114">
        <f t="shared" si="4"/>
        <v>692</v>
      </c>
      <c r="E21" s="114"/>
      <c r="F21" s="127">
        <v>216</v>
      </c>
      <c r="G21" s="114">
        <v>0</v>
      </c>
      <c r="H21" s="114">
        <f t="shared" si="1"/>
        <v>216</v>
      </c>
      <c r="I21" s="114"/>
      <c r="J21" s="115">
        <f t="shared" si="2"/>
        <v>908</v>
      </c>
      <c r="K21" s="116">
        <f t="shared" si="2"/>
        <v>0</v>
      </c>
      <c r="L21" s="115">
        <f t="shared" si="3"/>
        <v>908</v>
      </c>
      <c r="M21" s="115"/>
    </row>
    <row r="22" spans="1:13" ht="14.1" customHeight="1" x14ac:dyDescent="0.2">
      <c r="A22" s="112" t="s">
        <v>14</v>
      </c>
      <c r="B22" s="127">
        <v>134</v>
      </c>
      <c r="C22" s="114">
        <v>0</v>
      </c>
      <c r="D22" s="114">
        <f t="shared" si="4"/>
        <v>134</v>
      </c>
      <c r="E22" s="114"/>
      <c r="F22" s="127">
        <v>0</v>
      </c>
      <c r="G22" s="114">
        <v>0</v>
      </c>
      <c r="H22" s="114">
        <f t="shared" si="1"/>
        <v>0</v>
      </c>
      <c r="I22" s="114"/>
      <c r="J22" s="115">
        <f t="shared" si="2"/>
        <v>134</v>
      </c>
      <c r="K22" s="116">
        <f t="shared" si="2"/>
        <v>0</v>
      </c>
      <c r="L22" s="115">
        <f t="shared" si="3"/>
        <v>134</v>
      </c>
      <c r="M22" s="115"/>
    </row>
    <row r="23" spans="1:13" ht="14.1" customHeight="1" x14ac:dyDescent="0.2">
      <c r="A23" s="112" t="s">
        <v>15</v>
      </c>
      <c r="B23" s="127">
        <v>0</v>
      </c>
      <c r="C23" s="114">
        <v>0</v>
      </c>
      <c r="D23" s="114">
        <f t="shared" si="4"/>
        <v>0</v>
      </c>
      <c r="E23" s="114"/>
      <c r="F23" s="114">
        <v>0</v>
      </c>
      <c r="G23" s="114">
        <v>0</v>
      </c>
      <c r="H23" s="114">
        <f t="shared" si="1"/>
        <v>0</v>
      </c>
      <c r="I23" s="114"/>
      <c r="J23" s="115">
        <f t="shared" si="2"/>
        <v>0</v>
      </c>
      <c r="K23" s="116">
        <f t="shared" si="2"/>
        <v>0</v>
      </c>
      <c r="L23" s="115">
        <f t="shared" si="3"/>
        <v>0</v>
      </c>
      <c r="M23" s="115"/>
    </row>
    <row r="24" spans="1:13" ht="14.1" customHeight="1" x14ac:dyDescent="0.2">
      <c r="A24" s="112" t="s">
        <v>16</v>
      </c>
      <c r="B24" s="127">
        <v>98</v>
      </c>
      <c r="C24" s="114">
        <v>0</v>
      </c>
      <c r="D24" s="114">
        <f t="shared" si="4"/>
        <v>98</v>
      </c>
      <c r="E24" s="114"/>
      <c r="F24" s="114">
        <v>66</v>
      </c>
      <c r="G24" s="114">
        <v>0</v>
      </c>
      <c r="H24" s="114">
        <f t="shared" si="1"/>
        <v>66</v>
      </c>
      <c r="I24" s="114"/>
      <c r="J24" s="115">
        <f t="shared" si="2"/>
        <v>164</v>
      </c>
      <c r="K24" s="116">
        <f t="shared" si="2"/>
        <v>0</v>
      </c>
      <c r="L24" s="115">
        <f t="shared" si="3"/>
        <v>164</v>
      </c>
      <c r="M24" s="115"/>
    </row>
    <row r="25" spans="1:13" ht="14.1" customHeight="1" x14ac:dyDescent="0.2">
      <c r="A25" s="112" t="s">
        <v>17</v>
      </c>
      <c r="B25" s="127">
        <v>2828</v>
      </c>
      <c r="C25" s="127">
        <v>862</v>
      </c>
      <c r="D25" s="114">
        <f t="shared" si="4"/>
        <v>3690</v>
      </c>
      <c r="E25" s="114"/>
      <c r="F25" s="127">
        <v>114</v>
      </c>
      <c r="G25" s="114">
        <v>6</v>
      </c>
      <c r="H25" s="114">
        <f t="shared" si="1"/>
        <v>120</v>
      </c>
      <c r="I25" s="114"/>
      <c r="J25" s="115">
        <f t="shared" si="2"/>
        <v>2942</v>
      </c>
      <c r="K25" s="116">
        <f t="shared" si="2"/>
        <v>868</v>
      </c>
      <c r="L25" s="115">
        <f t="shared" si="3"/>
        <v>3810</v>
      </c>
      <c r="M25" s="115"/>
    </row>
    <row r="26" spans="1:13" ht="14.1" customHeight="1" x14ac:dyDescent="0.2">
      <c r="A26" s="112" t="s">
        <v>18</v>
      </c>
      <c r="B26" s="127">
        <v>918</v>
      </c>
      <c r="C26" s="114">
        <v>16</v>
      </c>
      <c r="D26" s="114">
        <f t="shared" si="4"/>
        <v>934</v>
      </c>
      <c r="E26" s="114"/>
      <c r="F26" s="114">
        <v>0</v>
      </c>
      <c r="G26" s="114">
        <v>0</v>
      </c>
      <c r="H26" s="114">
        <f t="shared" si="1"/>
        <v>0</v>
      </c>
      <c r="I26" s="114"/>
      <c r="J26" s="115">
        <f t="shared" si="2"/>
        <v>918</v>
      </c>
      <c r="K26" s="116">
        <f t="shared" si="2"/>
        <v>16</v>
      </c>
      <c r="L26" s="115">
        <f t="shared" si="3"/>
        <v>934</v>
      </c>
      <c r="M26" s="115"/>
    </row>
    <row r="27" spans="1:13" ht="14.1" customHeight="1" x14ac:dyDescent="0.2">
      <c r="A27" s="112" t="s">
        <v>19</v>
      </c>
      <c r="B27" s="127">
        <v>2695</v>
      </c>
      <c r="C27" s="127">
        <v>316</v>
      </c>
      <c r="D27" s="114">
        <f t="shared" si="4"/>
        <v>3011</v>
      </c>
      <c r="E27" s="114"/>
      <c r="F27" s="114">
        <v>1</v>
      </c>
      <c r="G27" s="127">
        <v>0</v>
      </c>
      <c r="H27" s="114">
        <f t="shared" si="1"/>
        <v>1</v>
      </c>
      <c r="I27" s="114"/>
      <c r="J27" s="115">
        <f t="shared" si="2"/>
        <v>2696</v>
      </c>
      <c r="K27" s="116">
        <f t="shared" si="2"/>
        <v>316</v>
      </c>
      <c r="L27" s="115">
        <f t="shared" si="3"/>
        <v>3012</v>
      </c>
      <c r="M27" s="115"/>
    </row>
    <row r="28" spans="1:13" ht="14.1" customHeight="1" x14ac:dyDescent="0.2">
      <c r="A28" s="112" t="s">
        <v>20</v>
      </c>
      <c r="B28" s="127">
        <v>2984</v>
      </c>
      <c r="C28" s="114">
        <v>172</v>
      </c>
      <c r="D28" s="114">
        <f t="shared" si="4"/>
        <v>3156</v>
      </c>
      <c r="E28" s="114"/>
      <c r="F28" s="127">
        <v>184</v>
      </c>
      <c r="G28" s="114">
        <v>5</v>
      </c>
      <c r="H28" s="114">
        <f t="shared" si="1"/>
        <v>189</v>
      </c>
      <c r="I28" s="114"/>
      <c r="J28" s="115">
        <f t="shared" si="2"/>
        <v>3168</v>
      </c>
      <c r="K28" s="116">
        <f t="shared" si="2"/>
        <v>177</v>
      </c>
      <c r="L28" s="115">
        <f t="shared" si="3"/>
        <v>3345</v>
      </c>
      <c r="M28" s="115"/>
    </row>
    <row r="29" spans="1:13" ht="14.1" customHeight="1" x14ac:dyDescent="0.2">
      <c r="A29" s="112" t="s">
        <v>21</v>
      </c>
      <c r="B29" s="127">
        <v>2733</v>
      </c>
      <c r="C29" s="127">
        <v>225</v>
      </c>
      <c r="D29" s="114">
        <f t="shared" si="4"/>
        <v>2958</v>
      </c>
      <c r="E29" s="114"/>
      <c r="F29" s="114">
        <v>0</v>
      </c>
      <c r="G29" s="127">
        <v>2</v>
      </c>
      <c r="H29" s="114">
        <f t="shared" si="1"/>
        <v>2</v>
      </c>
      <c r="I29" s="114"/>
      <c r="J29" s="115">
        <f t="shared" si="2"/>
        <v>2733</v>
      </c>
      <c r="K29" s="116">
        <f t="shared" si="2"/>
        <v>227</v>
      </c>
      <c r="L29" s="115">
        <f t="shared" si="3"/>
        <v>2960</v>
      </c>
      <c r="M29" s="115"/>
    </row>
    <row r="30" spans="1:13" ht="14.1" customHeight="1" x14ac:dyDescent="0.2">
      <c r="A30" s="112" t="s">
        <v>22</v>
      </c>
      <c r="B30" s="127">
        <v>8510</v>
      </c>
      <c r="C30" s="127">
        <v>2856</v>
      </c>
      <c r="D30" s="114">
        <f t="shared" si="4"/>
        <v>11366</v>
      </c>
      <c r="E30" s="114"/>
      <c r="F30" s="127">
        <v>292</v>
      </c>
      <c r="G30" s="114">
        <v>0</v>
      </c>
      <c r="H30" s="114">
        <f t="shared" si="1"/>
        <v>292</v>
      </c>
      <c r="I30" s="114"/>
      <c r="J30" s="115">
        <f t="shared" si="2"/>
        <v>8802</v>
      </c>
      <c r="K30" s="116">
        <f t="shared" si="2"/>
        <v>2856</v>
      </c>
      <c r="L30" s="115">
        <f t="shared" si="3"/>
        <v>11658</v>
      </c>
      <c r="M30" s="115"/>
    </row>
    <row r="31" spans="1:13" ht="14.1" customHeight="1" x14ac:dyDescent="0.2">
      <c r="A31" s="112" t="s">
        <v>23</v>
      </c>
      <c r="B31" s="127">
        <v>4428</v>
      </c>
      <c r="C31" s="114">
        <v>0</v>
      </c>
      <c r="D31" s="114">
        <f t="shared" si="4"/>
        <v>4428</v>
      </c>
      <c r="E31" s="114"/>
      <c r="F31" s="114">
        <v>0</v>
      </c>
      <c r="G31" s="114">
        <v>0</v>
      </c>
      <c r="H31" s="114">
        <f t="shared" si="1"/>
        <v>0</v>
      </c>
      <c r="I31" s="114"/>
      <c r="J31" s="115">
        <f t="shared" si="2"/>
        <v>4428</v>
      </c>
      <c r="K31" s="116">
        <f t="shared" si="2"/>
        <v>0</v>
      </c>
      <c r="L31" s="115">
        <f t="shared" si="3"/>
        <v>4428</v>
      </c>
      <c r="M31" s="115"/>
    </row>
    <row r="32" spans="1:13" ht="14.1" customHeight="1" x14ac:dyDescent="0.2">
      <c r="A32" s="112" t="s">
        <v>24</v>
      </c>
      <c r="B32" s="127">
        <v>624</v>
      </c>
      <c r="C32" s="114">
        <v>0</v>
      </c>
      <c r="D32" s="114">
        <f t="shared" si="4"/>
        <v>624</v>
      </c>
      <c r="E32" s="114"/>
      <c r="F32" s="114">
        <v>101</v>
      </c>
      <c r="G32" s="114">
        <v>0</v>
      </c>
      <c r="H32" s="114">
        <f t="shared" si="1"/>
        <v>101</v>
      </c>
      <c r="I32" s="114"/>
      <c r="J32" s="115">
        <f t="shared" si="2"/>
        <v>725</v>
      </c>
      <c r="K32" s="116">
        <f t="shared" si="2"/>
        <v>0</v>
      </c>
      <c r="L32" s="115">
        <f t="shared" si="3"/>
        <v>725</v>
      </c>
      <c r="M32" s="115"/>
    </row>
    <row r="33" spans="1:13" ht="14.1" customHeight="1" x14ac:dyDescent="0.2">
      <c r="A33" s="112" t="s">
        <v>25</v>
      </c>
      <c r="B33" s="127">
        <v>544</v>
      </c>
      <c r="C33" s="114">
        <v>0</v>
      </c>
      <c r="D33" s="114">
        <f t="shared" si="4"/>
        <v>544</v>
      </c>
      <c r="E33" s="114"/>
      <c r="F33" s="114">
        <v>0</v>
      </c>
      <c r="G33" s="114">
        <v>0</v>
      </c>
      <c r="H33" s="114">
        <f t="shared" si="1"/>
        <v>0</v>
      </c>
      <c r="I33" s="114"/>
      <c r="J33" s="115">
        <f t="shared" si="2"/>
        <v>544</v>
      </c>
      <c r="K33" s="116">
        <f t="shared" si="2"/>
        <v>0</v>
      </c>
      <c r="L33" s="115">
        <f t="shared" si="3"/>
        <v>544</v>
      </c>
      <c r="M33" s="115"/>
    </row>
    <row r="34" spans="1:13" ht="14.1" customHeight="1" x14ac:dyDescent="0.2">
      <c r="A34" s="112" t="s">
        <v>26</v>
      </c>
      <c r="B34" s="127">
        <v>54</v>
      </c>
      <c r="C34" s="114">
        <v>0</v>
      </c>
      <c r="D34" s="114">
        <f t="shared" si="4"/>
        <v>54</v>
      </c>
      <c r="E34" s="114"/>
      <c r="F34" s="114">
        <v>0</v>
      </c>
      <c r="G34" s="114">
        <v>0</v>
      </c>
      <c r="H34" s="114">
        <f t="shared" si="1"/>
        <v>0</v>
      </c>
      <c r="I34" s="114"/>
      <c r="J34" s="115">
        <f t="shared" si="2"/>
        <v>54</v>
      </c>
      <c r="K34" s="116">
        <f t="shared" si="2"/>
        <v>0</v>
      </c>
      <c r="L34" s="115">
        <f t="shared" si="3"/>
        <v>54</v>
      </c>
      <c r="M34" s="115"/>
    </row>
    <row r="35" spans="1:13" ht="14.1" customHeight="1" x14ac:dyDescent="0.2">
      <c r="A35" s="112" t="s">
        <v>27</v>
      </c>
      <c r="B35" s="127">
        <v>3666</v>
      </c>
      <c r="C35" s="114">
        <v>0</v>
      </c>
      <c r="D35" s="114">
        <f t="shared" si="4"/>
        <v>3666</v>
      </c>
      <c r="E35" s="114"/>
      <c r="F35" s="114">
        <v>0</v>
      </c>
      <c r="G35" s="114">
        <v>0</v>
      </c>
      <c r="H35" s="114">
        <f t="shared" si="1"/>
        <v>0</v>
      </c>
      <c r="I35" s="114"/>
      <c r="J35" s="115">
        <f t="shared" si="2"/>
        <v>3666</v>
      </c>
      <c r="K35" s="116">
        <f t="shared" si="2"/>
        <v>0</v>
      </c>
      <c r="L35" s="115">
        <f t="shared" si="3"/>
        <v>3666</v>
      </c>
      <c r="M35" s="115"/>
    </row>
    <row r="36" spans="1:13" ht="13.5" customHeight="1" x14ac:dyDescent="0.2">
      <c r="A36" s="148" t="s">
        <v>28</v>
      </c>
      <c r="B36" s="144">
        <f>SUM(B9:B10)+SUM(B13:B24)</f>
        <v>68294</v>
      </c>
      <c r="C36" s="144">
        <f>SUM(C9:C10)+SUM(C13:C24)</f>
        <v>5894</v>
      </c>
      <c r="D36" s="144">
        <f>SUM(D9:D10)+SUM(D13:D24)</f>
        <v>74188</v>
      </c>
      <c r="E36" s="121"/>
      <c r="F36" s="144">
        <f>SUM(F9:F10)+SUM(F13:F24)</f>
        <v>65299</v>
      </c>
      <c r="G36" s="144">
        <f>SUM(G9:G10)+SUM(G13:G24)</f>
        <v>566</v>
      </c>
      <c r="H36" s="144">
        <f>SUM(H9:H10)+SUM(H13:H24)</f>
        <v>65865</v>
      </c>
      <c r="I36" s="121"/>
      <c r="J36" s="144">
        <f>SUM(J9:J10)+SUM(J13:J24)</f>
        <v>133593</v>
      </c>
      <c r="K36" s="144">
        <f>SUM(K9:K10)+SUM(K13:K24)</f>
        <v>6460</v>
      </c>
      <c r="L36" s="144">
        <f>SUM(L9:L10)+SUM(L13:L24)</f>
        <v>140053</v>
      </c>
      <c r="M36" s="121"/>
    </row>
    <row r="37" spans="1:13" ht="13.5" customHeight="1" x14ac:dyDescent="0.2">
      <c r="A37" s="143"/>
      <c r="B37" s="145"/>
      <c r="C37" s="145"/>
      <c r="D37" s="145"/>
      <c r="E37" s="122"/>
      <c r="F37" s="145"/>
      <c r="G37" s="145"/>
      <c r="H37" s="145"/>
      <c r="I37" s="122"/>
      <c r="J37" s="145"/>
      <c r="K37" s="145"/>
      <c r="L37" s="145"/>
      <c r="M37" s="122"/>
    </row>
    <row r="38" spans="1:13" ht="14.1" customHeight="1" x14ac:dyDescent="0.2">
      <c r="A38" s="112" t="s">
        <v>29</v>
      </c>
      <c r="B38" s="115">
        <f>+B11+SUM(B25:B28)+B34</f>
        <v>21873</v>
      </c>
      <c r="C38" s="115">
        <f>+C11+SUM(C25:C28)+C34</f>
        <v>2296</v>
      </c>
      <c r="D38" s="115">
        <f>+D11+SUM(D25:D28)+D34</f>
        <v>24169</v>
      </c>
      <c r="E38" s="115"/>
      <c r="F38" s="115">
        <f>+F11+SUM(F25:F28)+F34</f>
        <v>3799</v>
      </c>
      <c r="G38" s="115">
        <f>+G11+SUM(G25:G28)+G34</f>
        <v>11</v>
      </c>
      <c r="H38" s="115">
        <f>+H11+SUM(H25:H28)+H34</f>
        <v>3810</v>
      </c>
      <c r="I38" s="115"/>
      <c r="J38" s="115">
        <f>+J11+SUM(J25:J28)+J34</f>
        <v>25672</v>
      </c>
      <c r="K38" s="115">
        <f>+K11+SUM(K25:K28)+K34</f>
        <v>2307</v>
      </c>
      <c r="L38" s="115">
        <f>+L11+SUM(L25:L28)+L34</f>
        <v>27979</v>
      </c>
      <c r="M38" s="115"/>
    </row>
    <row r="39" spans="1:13" ht="14.1" customHeight="1" x14ac:dyDescent="0.2">
      <c r="A39" s="112" t="s">
        <v>30</v>
      </c>
      <c r="B39" s="123">
        <f>+B12+SUM(B29:B33)+B35</f>
        <v>30518</v>
      </c>
      <c r="C39" s="123">
        <f>+C12+SUM(C29:C33)+C35</f>
        <v>4356</v>
      </c>
      <c r="D39" s="123">
        <f>+D12+SUM(D29:D33)+D35</f>
        <v>34874</v>
      </c>
      <c r="E39" s="123"/>
      <c r="F39" s="123">
        <f>+F12+SUM(F29:F33)+F35</f>
        <v>1474</v>
      </c>
      <c r="G39" s="123">
        <f>+G12+SUM(G29:G33)+G35</f>
        <v>152</v>
      </c>
      <c r="H39" s="123">
        <f>+H12+SUM(H29:H33)+H35</f>
        <v>1626</v>
      </c>
      <c r="I39" s="123"/>
      <c r="J39" s="123">
        <f>+J12+SUM(J29:J33)+J35</f>
        <v>31992</v>
      </c>
      <c r="K39" s="123">
        <f>+K12+SUM(K29:K33)+K35</f>
        <v>4508</v>
      </c>
      <c r="L39" s="123">
        <f>+L12+SUM(L29:L33)+L35</f>
        <v>36500</v>
      </c>
      <c r="M39" s="123"/>
    </row>
    <row r="40" spans="1:13" ht="13.5" customHeight="1" x14ac:dyDescent="0.2">
      <c r="A40" s="143" t="s">
        <v>42</v>
      </c>
      <c r="B40" s="142">
        <f t="shared" ref="B40:L40" si="5">SUM(B36:B39)</f>
        <v>120685</v>
      </c>
      <c r="C40" s="142">
        <f t="shared" si="5"/>
        <v>12546</v>
      </c>
      <c r="D40" s="142">
        <f t="shared" si="5"/>
        <v>133231</v>
      </c>
      <c r="E40" s="124"/>
      <c r="F40" s="142">
        <f t="shared" si="5"/>
        <v>70572</v>
      </c>
      <c r="G40" s="142">
        <f t="shared" si="5"/>
        <v>729</v>
      </c>
      <c r="H40" s="142">
        <f t="shared" si="5"/>
        <v>71301</v>
      </c>
      <c r="I40" s="124"/>
      <c r="J40" s="142">
        <f t="shared" si="5"/>
        <v>191257</v>
      </c>
      <c r="K40" s="142">
        <f t="shared" si="5"/>
        <v>13275</v>
      </c>
      <c r="L40" s="142">
        <f t="shared" si="5"/>
        <v>204532</v>
      </c>
      <c r="M40" s="124"/>
    </row>
    <row r="41" spans="1:13" ht="13.5" customHeight="1" x14ac:dyDescent="0.2">
      <c r="A41" s="143"/>
      <c r="B41" s="142"/>
      <c r="C41" s="142"/>
      <c r="D41" s="142"/>
      <c r="E41" s="124"/>
      <c r="F41" s="142"/>
      <c r="G41" s="142"/>
      <c r="H41" s="142"/>
      <c r="I41" s="124"/>
      <c r="J41" s="142"/>
      <c r="K41" s="142"/>
      <c r="L41" s="142"/>
      <c r="M41" s="124"/>
    </row>
    <row r="43" spans="1:13" s="82" customFormat="1" ht="12" customHeight="1" x14ac:dyDescent="0.2">
      <c r="A43" s="83" t="s">
        <v>31</v>
      </c>
    </row>
  </sheetData>
  <mergeCells count="35">
    <mergeCell ref="A1:M1"/>
    <mergeCell ref="A2:M2"/>
    <mergeCell ref="A4:A8"/>
    <mergeCell ref="B4:D5"/>
    <mergeCell ref="F4:H5"/>
    <mergeCell ref="J4:L5"/>
    <mergeCell ref="B6:B8"/>
    <mergeCell ref="C6:C8"/>
    <mergeCell ref="D6:D8"/>
    <mergeCell ref="F6:F8"/>
    <mergeCell ref="A36:A37"/>
    <mergeCell ref="B36:B37"/>
    <mergeCell ref="C36:C37"/>
    <mergeCell ref="D36:D37"/>
    <mergeCell ref="F36:F37"/>
    <mergeCell ref="G6:G8"/>
    <mergeCell ref="H6:H8"/>
    <mergeCell ref="J6:J8"/>
    <mergeCell ref="K6:K8"/>
    <mergeCell ref="L6:L8"/>
    <mergeCell ref="A40:A41"/>
    <mergeCell ref="B40:B41"/>
    <mergeCell ref="C40:C41"/>
    <mergeCell ref="D40:D41"/>
    <mergeCell ref="F40:F41"/>
    <mergeCell ref="G36:G37"/>
    <mergeCell ref="H36:H37"/>
    <mergeCell ref="J36:J37"/>
    <mergeCell ref="K36:K37"/>
    <mergeCell ref="L36:L37"/>
    <mergeCell ref="G40:G41"/>
    <mergeCell ref="H40:H41"/>
    <mergeCell ref="J40:J41"/>
    <mergeCell ref="K40:K41"/>
    <mergeCell ref="L40:L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F29" sqref="F29"/>
    </sheetView>
  </sheetViews>
  <sheetFormatPr defaultRowHeight="12.75" x14ac:dyDescent="0.2"/>
  <cols>
    <col min="1" max="1" width="18.7109375" style="108" customWidth="1"/>
    <col min="2" max="2" width="9.7109375" style="108" customWidth="1"/>
    <col min="3" max="3" width="9.5703125" style="108" customWidth="1"/>
    <col min="4" max="4" width="10" style="108" customWidth="1"/>
    <col min="5" max="5" width="1.28515625" style="108" customWidth="1"/>
    <col min="6" max="8" width="10" style="108" customWidth="1"/>
    <col min="9" max="9" width="1.28515625" style="108" customWidth="1"/>
    <col min="10" max="10" width="10.42578125" style="108" customWidth="1"/>
    <col min="11" max="11" width="9.7109375" style="108" customWidth="1"/>
    <col min="12" max="12" width="10" style="108" customWidth="1"/>
    <col min="13" max="13" width="1.28515625" style="108" customWidth="1"/>
    <col min="14" max="15" width="9.28515625" style="108" bestFit="1" customWidth="1"/>
    <col min="16" max="16" width="10" style="108" customWidth="1"/>
    <col min="17" max="17" width="1.28515625" style="108" customWidth="1"/>
    <col min="18" max="16384" width="9.140625" style="108"/>
  </cols>
  <sheetData>
    <row r="1" spans="1:18" ht="12.6" customHeight="1" x14ac:dyDescent="0.2">
      <c r="A1" s="149" t="s">
        <v>89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8" s="109" customFormat="1" ht="12.6" customHeight="1" x14ac:dyDescent="0.2">
      <c r="A2" s="150" t="s">
        <v>90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4" spans="1:18" ht="12.6" customHeight="1" x14ac:dyDescent="0.2">
      <c r="A4" s="147" t="s">
        <v>0</v>
      </c>
      <c r="B4" s="147" t="s">
        <v>35</v>
      </c>
      <c r="C4" s="151"/>
      <c r="D4" s="151"/>
      <c r="E4" s="110"/>
      <c r="F4" s="147" t="s">
        <v>36</v>
      </c>
      <c r="G4" s="151"/>
      <c r="H4" s="151"/>
      <c r="I4" s="110"/>
      <c r="J4" s="147" t="s">
        <v>37</v>
      </c>
      <c r="K4" s="151"/>
      <c r="L4" s="151"/>
      <c r="M4" s="110"/>
      <c r="N4" s="147" t="s">
        <v>38</v>
      </c>
      <c r="O4" s="147"/>
      <c r="P4" s="147"/>
      <c r="Q4" s="111"/>
    </row>
    <row r="5" spans="1:18" ht="12.6" customHeight="1" x14ac:dyDescent="0.2">
      <c r="A5" s="147"/>
      <c r="B5" s="151"/>
      <c r="C5" s="151"/>
      <c r="D5" s="151"/>
      <c r="E5" s="110"/>
      <c r="F5" s="151"/>
      <c r="G5" s="151"/>
      <c r="H5" s="151"/>
      <c r="I5" s="110"/>
      <c r="J5" s="151"/>
      <c r="K5" s="151"/>
      <c r="L5" s="151"/>
      <c r="M5" s="110"/>
      <c r="N5" s="147"/>
      <c r="O5" s="147"/>
      <c r="P5" s="147"/>
      <c r="Q5" s="111"/>
    </row>
    <row r="6" spans="1:18" ht="12.6" customHeight="1" x14ac:dyDescent="0.2">
      <c r="A6" s="147"/>
      <c r="B6" s="146" t="s">
        <v>39</v>
      </c>
      <c r="C6" s="146" t="s">
        <v>40</v>
      </c>
      <c r="D6" s="146" t="s">
        <v>41</v>
      </c>
      <c r="E6" s="111"/>
      <c r="F6" s="146" t="s">
        <v>39</v>
      </c>
      <c r="G6" s="146" t="s">
        <v>40</v>
      </c>
      <c r="H6" s="146" t="s">
        <v>41</v>
      </c>
      <c r="I6" s="111"/>
      <c r="J6" s="146" t="s">
        <v>39</v>
      </c>
      <c r="K6" s="146" t="s">
        <v>40</v>
      </c>
      <c r="L6" s="146" t="s">
        <v>41</v>
      </c>
      <c r="M6" s="111"/>
      <c r="N6" s="146" t="s">
        <v>39</v>
      </c>
      <c r="O6" s="146" t="s">
        <v>40</v>
      </c>
      <c r="P6" s="146" t="s">
        <v>41</v>
      </c>
      <c r="Q6" s="111"/>
    </row>
    <row r="7" spans="1:18" ht="12.6" customHeight="1" x14ac:dyDescent="0.2">
      <c r="A7" s="147"/>
      <c r="B7" s="147"/>
      <c r="C7" s="147"/>
      <c r="D7" s="147"/>
      <c r="E7" s="111"/>
      <c r="F7" s="147"/>
      <c r="G7" s="147"/>
      <c r="H7" s="147"/>
      <c r="I7" s="111"/>
      <c r="J7" s="147"/>
      <c r="K7" s="147"/>
      <c r="L7" s="147"/>
      <c r="M7" s="111"/>
      <c r="N7" s="147"/>
      <c r="O7" s="147"/>
      <c r="P7" s="147"/>
      <c r="Q7" s="111"/>
    </row>
    <row r="8" spans="1:18" ht="12.6" customHeight="1" x14ac:dyDescent="0.2">
      <c r="A8" s="147"/>
      <c r="B8" s="147"/>
      <c r="C8" s="147"/>
      <c r="D8" s="147"/>
      <c r="E8" s="111"/>
      <c r="F8" s="147"/>
      <c r="G8" s="147"/>
      <c r="H8" s="147"/>
      <c r="I8" s="111"/>
      <c r="J8" s="147"/>
      <c r="K8" s="147"/>
      <c r="L8" s="147"/>
      <c r="M8" s="111"/>
      <c r="N8" s="147"/>
      <c r="O8" s="147"/>
      <c r="P8" s="147"/>
      <c r="Q8" s="111"/>
    </row>
    <row r="9" spans="1:18" ht="13.5" customHeight="1" x14ac:dyDescent="0.2">
      <c r="A9" s="112" t="s">
        <v>1</v>
      </c>
      <c r="B9" s="113">
        <v>1802540</v>
      </c>
      <c r="C9" s="113">
        <v>1754654</v>
      </c>
      <c r="D9" s="114">
        <f>C9+B9</f>
        <v>3557194</v>
      </c>
      <c r="E9" s="114"/>
      <c r="F9" s="113">
        <v>4316705</v>
      </c>
      <c r="G9" s="113">
        <v>4371065</v>
      </c>
      <c r="H9" s="114">
        <f>G9+F9</f>
        <v>8687770</v>
      </c>
      <c r="I9" s="114"/>
      <c r="J9" s="115">
        <f>F9+B9</f>
        <v>6119245</v>
      </c>
      <c r="K9" s="116">
        <f>G9+C9</f>
        <v>6125719</v>
      </c>
      <c r="L9" s="115">
        <f>K9+J9</f>
        <v>12244964</v>
      </c>
      <c r="M9" s="115"/>
      <c r="N9" s="114">
        <v>0</v>
      </c>
      <c r="O9" s="114">
        <v>87995</v>
      </c>
      <c r="P9" s="117">
        <f>O9+N9</f>
        <v>87995</v>
      </c>
      <c r="Q9" s="117"/>
    </row>
    <row r="10" spans="1:18" ht="13.5" customHeight="1" x14ac:dyDescent="0.2">
      <c r="A10" s="112" t="s">
        <v>2</v>
      </c>
      <c r="B10" s="113">
        <v>407241</v>
      </c>
      <c r="C10" s="113">
        <v>413879</v>
      </c>
      <c r="D10" s="114">
        <f t="shared" ref="D10:D35" si="0">C10+B10</f>
        <v>821120</v>
      </c>
      <c r="E10" s="114"/>
      <c r="F10" s="113">
        <v>305851</v>
      </c>
      <c r="G10" s="113">
        <v>307670</v>
      </c>
      <c r="H10" s="114">
        <f t="shared" ref="H10:H35" si="1">G10+F10</f>
        <v>613521</v>
      </c>
      <c r="I10" s="114"/>
      <c r="J10" s="115">
        <f t="shared" ref="J10:K35" si="2">F10+B10</f>
        <v>713092</v>
      </c>
      <c r="K10" s="116">
        <f t="shared" si="2"/>
        <v>721549</v>
      </c>
      <c r="L10" s="115">
        <f t="shared" ref="L10:L13" si="3">K10+J10</f>
        <v>1434641</v>
      </c>
      <c r="M10" s="115"/>
      <c r="N10" s="114">
        <v>122</v>
      </c>
      <c r="O10" s="114">
        <v>0</v>
      </c>
      <c r="P10" s="117">
        <f t="shared" ref="P10:P15" si="4">O10+N10</f>
        <v>122</v>
      </c>
      <c r="Q10" s="117"/>
    </row>
    <row r="11" spans="1:18" ht="13.5" customHeight="1" x14ac:dyDescent="0.2">
      <c r="A11" s="112" t="s">
        <v>3</v>
      </c>
      <c r="B11" s="113">
        <v>637537</v>
      </c>
      <c r="C11" s="113">
        <v>655753</v>
      </c>
      <c r="D11" s="114">
        <f t="shared" si="0"/>
        <v>1293290</v>
      </c>
      <c r="E11" s="114"/>
      <c r="F11" s="113">
        <v>243123</v>
      </c>
      <c r="G11" s="113">
        <v>249942</v>
      </c>
      <c r="H11" s="114">
        <f t="shared" si="1"/>
        <v>493065</v>
      </c>
      <c r="I11" s="114"/>
      <c r="J11" s="115">
        <f t="shared" si="2"/>
        <v>880660</v>
      </c>
      <c r="K11" s="116">
        <f t="shared" si="2"/>
        <v>905695</v>
      </c>
      <c r="L11" s="115">
        <f t="shared" si="3"/>
        <v>1786355</v>
      </c>
      <c r="M11" s="115"/>
      <c r="N11" s="114">
        <v>1236</v>
      </c>
      <c r="O11" s="114">
        <v>907</v>
      </c>
      <c r="P11" s="117">
        <f t="shared" si="4"/>
        <v>2143</v>
      </c>
      <c r="Q11" s="117"/>
    </row>
    <row r="12" spans="1:18" ht="13.5" customHeight="1" x14ac:dyDescent="0.2">
      <c r="A12" s="112" t="s">
        <v>4</v>
      </c>
      <c r="B12" s="114">
        <v>543639</v>
      </c>
      <c r="C12" s="114">
        <v>546790</v>
      </c>
      <c r="D12" s="114">
        <f t="shared" si="0"/>
        <v>1090429</v>
      </c>
      <c r="E12" s="114"/>
      <c r="F12" s="113">
        <v>39348</v>
      </c>
      <c r="G12" s="113">
        <v>42011</v>
      </c>
      <c r="H12" s="114">
        <f t="shared" si="1"/>
        <v>81359</v>
      </c>
      <c r="I12" s="114"/>
      <c r="J12" s="115">
        <f t="shared" si="2"/>
        <v>582987</v>
      </c>
      <c r="K12" s="116">
        <f t="shared" si="2"/>
        <v>588801</v>
      </c>
      <c r="L12" s="115">
        <f t="shared" si="3"/>
        <v>1171788</v>
      </c>
      <c r="M12" s="115"/>
      <c r="N12" s="114">
        <v>5107</v>
      </c>
      <c r="O12" s="114">
        <v>1217</v>
      </c>
      <c r="P12" s="117">
        <f t="shared" si="4"/>
        <v>6324</v>
      </c>
      <c r="Q12" s="117"/>
    </row>
    <row r="13" spans="1:18" ht="13.5" customHeight="1" x14ac:dyDescent="0.2">
      <c r="A13" s="112" t="s">
        <v>5</v>
      </c>
      <c r="B13" s="113">
        <v>257767</v>
      </c>
      <c r="C13" s="113">
        <v>267760</v>
      </c>
      <c r="D13" s="114">
        <f t="shared" si="0"/>
        <v>525527</v>
      </c>
      <c r="E13" s="114"/>
      <c r="F13" s="113">
        <v>22900</v>
      </c>
      <c r="G13" s="113">
        <v>25403</v>
      </c>
      <c r="H13" s="114">
        <f t="shared" si="1"/>
        <v>48303</v>
      </c>
      <c r="I13" s="114"/>
      <c r="J13" s="115">
        <f t="shared" si="2"/>
        <v>280667</v>
      </c>
      <c r="K13" s="116">
        <f t="shared" si="2"/>
        <v>293163</v>
      </c>
      <c r="L13" s="115">
        <f t="shared" si="3"/>
        <v>573830</v>
      </c>
      <c r="M13" s="115"/>
      <c r="N13" s="114">
        <v>0</v>
      </c>
      <c r="O13" s="114">
        <v>0</v>
      </c>
      <c r="P13" s="117">
        <f t="shared" si="4"/>
        <v>0</v>
      </c>
      <c r="Q13" s="117"/>
    </row>
    <row r="14" spans="1:18" ht="13.5" customHeight="1" x14ac:dyDescent="0.2">
      <c r="A14" s="112" t="s">
        <v>6</v>
      </c>
      <c r="B14" s="113">
        <v>247435</v>
      </c>
      <c r="C14" s="113">
        <v>254921</v>
      </c>
      <c r="D14" s="114">
        <f t="shared" si="0"/>
        <v>502356</v>
      </c>
      <c r="E14" s="114"/>
      <c r="F14" s="114">
        <v>26986</v>
      </c>
      <c r="G14" s="114">
        <v>25023</v>
      </c>
      <c r="H14" s="114">
        <f t="shared" si="1"/>
        <v>52009</v>
      </c>
      <c r="I14" s="114"/>
      <c r="J14" s="115">
        <f t="shared" si="2"/>
        <v>274421</v>
      </c>
      <c r="K14" s="116">
        <f t="shared" si="2"/>
        <v>279944</v>
      </c>
      <c r="L14" s="115">
        <f>K14+J14</f>
        <v>554365</v>
      </c>
      <c r="M14" s="115"/>
      <c r="N14" s="114">
        <v>0</v>
      </c>
      <c r="O14" s="114">
        <v>0</v>
      </c>
      <c r="P14" s="118">
        <v>0</v>
      </c>
      <c r="Q14" s="118"/>
      <c r="R14" s="119"/>
    </row>
    <row r="15" spans="1:18" ht="13.5" customHeight="1" x14ac:dyDescent="0.2">
      <c r="A15" s="112" t="s">
        <v>7</v>
      </c>
      <c r="B15" s="113">
        <v>189539</v>
      </c>
      <c r="C15" s="113">
        <v>193260</v>
      </c>
      <c r="D15" s="114">
        <f t="shared" si="0"/>
        <v>382799</v>
      </c>
      <c r="E15" s="114"/>
      <c r="F15" s="113">
        <v>0</v>
      </c>
      <c r="G15" s="113">
        <v>0</v>
      </c>
      <c r="H15" s="114">
        <f t="shared" si="1"/>
        <v>0</v>
      </c>
      <c r="I15" s="114"/>
      <c r="J15" s="115">
        <f t="shared" si="2"/>
        <v>189539</v>
      </c>
      <c r="K15" s="116">
        <f t="shared" si="2"/>
        <v>193260</v>
      </c>
      <c r="L15" s="115">
        <f t="shared" ref="L15:L35" si="5">K15+J15</f>
        <v>382799</v>
      </c>
      <c r="M15" s="115"/>
      <c r="N15" s="114">
        <v>0</v>
      </c>
      <c r="O15" s="114">
        <v>0</v>
      </c>
      <c r="P15" s="117">
        <f t="shared" si="4"/>
        <v>0</v>
      </c>
      <c r="Q15" s="117"/>
    </row>
    <row r="16" spans="1:18" ht="13.5" customHeight="1" x14ac:dyDescent="0.2">
      <c r="A16" s="112" t="s">
        <v>8</v>
      </c>
      <c r="B16" s="114">
        <v>92</v>
      </c>
      <c r="C16" s="114">
        <v>8</v>
      </c>
      <c r="D16" s="114">
        <f t="shared" si="0"/>
        <v>100</v>
      </c>
      <c r="E16" s="114"/>
      <c r="F16" s="113">
        <v>9407</v>
      </c>
      <c r="G16" s="113">
        <v>9067</v>
      </c>
      <c r="H16" s="114">
        <f t="shared" si="1"/>
        <v>18474</v>
      </c>
      <c r="I16" s="114"/>
      <c r="J16" s="115">
        <f t="shared" si="2"/>
        <v>9499</v>
      </c>
      <c r="K16" s="116">
        <f t="shared" si="2"/>
        <v>9075</v>
      </c>
      <c r="L16" s="115">
        <f t="shared" si="5"/>
        <v>18574</v>
      </c>
      <c r="M16" s="115"/>
      <c r="N16" s="114">
        <v>0</v>
      </c>
      <c r="O16" s="114">
        <v>0</v>
      </c>
      <c r="P16" s="117">
        <f>O16+N16</f>
        <v>0</v>
      </c>
      <c r="Q16" s="117"/>
    </row>
    <row r="17" spans="1:17" ht="13.5" customHeight="1" x14ac:dyDescent="0.2">
      <c r="A17" s="112" t="s">
        <v>9</v>
      </c>
      <c r="B17" s="113">
        <v>85302</v>
      </c>
      <c r="C17" s="113">
        <v>85955</v>
      </c>
      <c r="D17" s="114">
        <f t="shared" si="0"/>
        <v>171257</v>
      </c>
      <c r="E17" s="114"/>
      <c r="F17" s="114">
        <v>0</v>
      </c>
      <c r="G17" s="113">
        <v>0</v>
      </c>
      <c r="H17" s="114">
        <f t="shared" si="1"/>
        <v>0</v>
      </c>
      <c r="I17" s="114"/>
      <c r="J17" s="115">
        <f t="shared" si="2"/>
        <v>85302</v>
      </c>
      <c r="K17" s="116">
        <f t="shared" si="2"/>
        <v>85955</v>
      </c>
      <c r="L17" s="115">
        <f t="shared" si="5"/>
        <v>171257</v>
      </c>
      <c r="M17" s="115"/>
      <c r="N17" s="114">
        <v>0</v>
      </c>
      <c r="O17" s="114">
        <v>0</v>
      </c>
      <c r="P17" s="117">
        <f t="shared" ref="P17:P34" si="6">O17+N17</f>
        <v>0</v>
      </c>
      <c r="Q17" s="117"/>
    </row>
    <row r="18" spans="1:17" ht="13.5" customHeight="1" x14ac:dyDescent="0.2">
      <c r="A18" s="112" t="s">
        <v>10</v>
      </c>
      <c r="B18" s="113">
        <v>72744</v>
      </c>
      <c r="C18" s="113">
        <v>73986</v>
      </c>
      <c r="D18" s="114">
        <f t="shared" si="0"/>
        <v>146730</v>
      </c>
      <c r="E18" s="114"/>
      <c r="F18" s="114">
        <v>0</v>
      </c>
      <c r="G18" s="113">
        <v>0</v>
      </c>
      <c r="H18" s="114">
        <f t="shared" si="1"/>
        <v>0</v>
      </c>
      <c r="I18" s="114"/>
      <c r="J18" s="115">
        <f t="shared" si="2"/>
        <v>72744</v>
      </c>
      <c r="K18" s="116">
        <f t="shared" si="2"/>
        <v>73986</v>
      </c>
      <c r="L18" s="115">
        <f t="shared" si="5"/>
        <v>146730</v>
      </c>
      <c r="M18" s="115"/>
      <c r="N18" s="114">
        <v>0</v>
      </c>
      <c r="O18" s="114">
        <v>0</v>
      </c>
      <c r="P18" s="117">
        <f t="shared" si="6"/>
        <v>0</v>
      </c>
      <c r="Q18" s="117"/>
    </row>
    <row r="19" spans="1:17" ht="13.5" customHeight="1" x14ac:dyDescent="0.2">
      <c r="A19" s="120" t="s">
        <v>11</v>
      </c>
      <c r="B19" s="114">
        <v>0</v>
      </c>
      <c r="C19" s="114">
        <v>0</v>
      </c>
      <c r="D19" s="114">
        <f t="shared" si="0"/>
        <v>0</v>
      </c>
      <c r="E19" s="114"/>
      <c r="F19" s="113">
        <v>1565</v>
      </c>
      <c r="G19" s="113">
        <v>1457</v>
      </c>
      <c r="H19" s="114">
        <f t="shared" si="1"/>
        <v>3022</v>
      </c>
      <c r="I19" s="114"/>
      <c r="J19" s="115">
        <f t="shared" si="2"/>
        <v>1565</v>
      </c>
      <c r="K19" s="116">
        <f t="shared" si="2"/>
        <v>1457</v>
      </c>
      <c r="L19" s="115">
        <f t="shared" si="5"/>
        <v>3022</v>
      </c>
      <c r="M19" s="115"/>
      <c r="N19" s="114">
        <v>0</v>
      </c>
      <c r="O19" s="114">
        <v>0</v>
      </c>
      <c r="P19" s="117">
        <f t="shared" si="6"/>
        <v>0</v>
      </c>
      <c r="Q19" s="117"/>
    </row>
    <row r="20" spans="1:17" ht="13.5" customHeight="1" x14ac:dyDescent="0.2">
      <c r="A20" s="112" t="s">
        <v>12</v>
      </c>
      <c r="B20" s="113">
        <v>249370</v>
      </c>
      <c r="C20" s="113">
        <v>247313</v>
      </c>
      <c r="D20" s="114">
        <f t="shared" si="0"/>
        <v>496683</v>
      </c>
      <c r="E20" s="114"/>
      <c r="F20" s="113">
        <v>46563</v>
      </c>
      <c r="G20" s="113">
        <v>45004</v>
      </c>
      <c r="H20" s="114">
        <f t="shared" si="1"/>
        <v>91567</v>
      </c>
      <c r="I20" s="114"/>
      <c r="J20" s="115">
        <f t="shared" si="2"/>
        <v>295933</v>
      </c>
      <c r="K20" s="116">
        <f t="shared" si="2"/>
        <v>292317</v>
      </c>
      <c r="L20" s="115">
        <f t="shared" si="5"/>
        <v>588250</v>
      </c>
      <c r="M20" s="115"/>
      <c r="N20" s="114">
        <v>0</v>
      </c>
      <c r="O20" s="114">
        <v>0</v>
      </c>
      <c r="P20" s="117">
        <f t="shared" si="6"/>
        <v>0</v>
      </c>
      <c r="Q20" s="117"/>
    </row>
    <row r="21" spans="1:17" ht="13.5" customHeight="1" x14ac:dyDescent="0.2">
      <c r="A21" s="120" t="s">
        <v>13</v>
      </c>
      <c r="B21" s="113">
        <v>32804</v>
      </c>
      <c r="C21" s="113">
        <v>31962</v>
      </c>
      <c r="D21" s="114">
        <f t="shared" si="0"/>
        <v>64766</v>
      </c>
      <c r="E21" s="114"/>
      <c r="F21" s="113">
        <v>4847</v>
      </c>
      <c r="G21" s="113">
        <v>4808</v>
      </c>
      <c r="H21" s="114">
        <f t="shared" si="1"/>
        <v>9655</v>
      </c>
      <c r="I21" s="114"/>
      <c r="J21" s="115">
        <f t="shared" si="2"/>
        <v>37651</v>
      </c>
      <c r="K21" s="116">
        <f t="shared" si="2"/>
        <v>36770</v>
      </c>
      <c r="L21" s="115">
        <f t="shared" si="5"/>
        <v>74421</v>
      </c>
      <c r="M21" s="115"/>
      <c r="N21" s="114">
        <v>0</v>
      </c>
      <c r="O21" s="114">
        <v>0</v>
      </c>
      <c r="P21" s="117">
        <f t="shared" si="6"/>
        <v>0</v>
      </c>
      <c r="Q21" s="117"/>
    </row>
    <row r="22" spans="1:17" ht="13.5" customHeight="1" x14ac:dyDescent="0.2">
      <c r="A22" s="112" t="s">
        <v>14</v>
      </c>
      <c r="B22" s="113">
        <v>1410</v>
      </c>
      <c r="C22" s="113">
        <v>1420</v>
      </c>
      <c r="D22" s="114">
        <f t="shared" si="0"/>
        <v>2830</v>
      </c>
      <c r="E22" s="114"/>
      <c r="F22" s="113">
        <v>72</v>
      </c>
      <c r="G22" s="113">
        <v>95</v>
      </c>
      <c r="H22" s="114">
        <f t="shared" si="1"/>
        <v>167</v>
      </c>
      <c r="I22" s="114"/>
      <c r="J22" s="115">
        <f t="shared" si="2"/>
        <v>1482</v>
      </c>
      <c r="K22" s="116">
        <f t="shared" si="2"/>
        <v>1515</v>
      </c>
      <c r="L22" s="115">
        <f t="shared" si="5"/>
        <v>2997</v>
      </c>
      <c r="M22" s="115"/>
      <c r="N22" s="114">
        <v>0</v>
      </c>
      <c r="O22" s="114">
        <v>0</v>
      </c>
      <c r="P22" s="117">
        <f t="shared" si="6"/>
        <v>0</v>
      </c>
      <c r="Q22" s="117"/>
    </row>
    <row r="23" spans="1:17" ht="13.5" customHeight="1" x14ac:dyDescent="0.2">
      <c r="A23" s="112" t="s">
        <v>15</v>
      </c>
      <c r="B23" s="113">
        <v>104</v>
      </c>
      <c r="C23" s="113">
        <v>101</v>
      </c>
      <c r="D23" s="114">
        <f t="shared" si="0"/>
        <v>205</v>
      </c>
      <c r="E23" s="114"/>
      <c r="F23" s="114">
        <v>0</v>
      </c>
      <c r="G23" s="114">
        <v>0</v>
      </c>
      <c r="H23" s="114">
        <f t="shared" si="1"/>
        <v>0</v>
      </c>
      <c r="I23" s="114"/>
      <c r="J23" s="115">
        <f t="shared" si="2"/>
        <v>104</v>
      </c>
      <c r="K23" s="116">
        <f t="shared" si="2"/>
        <v>101</v>
      </c>
      <c r="L23" s="115">
        <f t="shared" si="5"/>
        <v>205</v>
      </c>
      <c r="M23" s="115"/>
      <c r="N23" s="114">
        <v>0</v>
      </c>
      <c r="O23" s="114">
        <v>0</v>
      </c>
      <c r="P23" s="117">
        <f t="shared" si="6"/>
        <v>0</v>
      </c>
      <c r="Q23" s="117"/>
    </row>
    <row r="24" spans="1:17" ht="13.5" customHeight="1" x14ac:dyDescent="0.2">
      <c r="A24" s="112" t="s">
        <v>16</v>
      </c>
      <c r="B24" s="113">
        <v>1128</v>
      </c>
      <c r="C24" s="113">
        <v>1211</v>
      </c>
      <c r="D24" s="114">
        <f t="shared" si="0"/>
        <v>2339</v>
      </c>
      <c r="E24" s="114"/>
      <c r="F24" s="113">
        <v>19</v>
      </c>
      <c r="G24" s="113">
        <v>5</v>
      </c>
      <c r="H24" s="114">
        <f t="shared" si="1"/>
        <v>24</v>
      </c>
      <c r="I24" s="114"/>
      <c r="J24" s="115">
        <f t="shared" si="2"/>
        <v>1147</v>
      </c>
      <c r="K24" s="116">
        <f t="shared" si="2"/>
        <v>1216</v>
      </c>
      <c r="L24" s="115">
        <f t="shared" si="5"/>
        <v>2363</v>
      </c>
      <c r="M24" s="115"/>
      <c r="N24" s="114">
        <v>0</v>
      </c>
      <c r="O24" s="114">
        <v>2</v>
      </c>
      <c r="P24" s="117">
        <f t="shared" si="6"/>
        <v>2</v>
      </c>
      <c r="Q24" s="117"/>
    </row>
    <row r="25" spans="1:17" ht="13.5" customHeight="1" x14ac:dyDescent="0.2">
      <c r="A25" s="112" t="s">
        <v>17</v>
      </c>
      <c r="B25" s="113">
        <v>87459</v>
      </c>
      <c r="C25" s="113">
        <v>85583</v>
      </c>
      <c r="D25" s="114">
        <f t="shared" si="0"/>
        <v>173042</v>
      </c>
      <c r="E25" s="114"/>
      <c r="F25" s="114">
        <v>0</v>
      </c>
      <c r="G25" s="114">
        <v>19</v>
      </c>
      <c r="H25" s="114">
        <f t="shared" si="1"/>
        <v>19</v>
      </c>
      <c r="I25" s="114"/>
      <c r="J25" s="115">
        <f t="shared" si="2"/>
        <v>87459</v>
      </c>
      <c r="K25" s="116">
        <f t="shared" si="2"/>
        <v>85602</v>
      </c>
      <c r="L25" s="115">
        <f t="shared" si="5"/>
        <v>173061</v>
      </c>
      <c r="M25" s="115"/>
      <c r="N25" s="114">
        <v>21245</v>
      </c>
      <c r="O25" s="114">
        <v>0</v>
      </c>
      <c r="P25" s="117">
        <f t="shared" si="6"/>
        <v>21245</v>
      </c>
      <c r="Q25" s="117"/>
    </row>
    <row r="26" spans="1:17" ht="13.5" customHeight="1" x14ac:dyDescent="0.2">
      <c r="A26" s="112" t="s">
        <v>18</v>
      </c>
      <c r="B26" s="113">
        <v>19649</v>
      </c>
      <c r="C26" s="113">
        <v>19804</v>
      </c>
      <c r="D26" s="114">
        <f t="shared" si="0"/>
        <v>39453</v>
      </c>
      <c r="E26" s="114"/>
      <c r="F26" s="114">
        <v>0</v>
      </c>
      <c r="G26" s="114">
        <v>0</v>
      </c>
      <c r="H26" s="114">
        <f t="shared" si="1"/>
        <v>0</v>
      </c>
      <c r="I26" s="114"/>
      <c r="J26" s="115">
        <f t="shared" si="2"/>
        <v>19649</v>
      </c>
      <c r="K26" s="116">
        <f t="shared" si="2"/>
        <v>19804</v>
      </c>
      <c r="L26" s="115">
        <f t="shared" si="5"/>
        <v>39453</v>
      </c>
      <c r="M26" s="115"/>
      <c r="N26" s="114">
        <v>0</v>
      </c>
      <c r="O26" s="114">
        <v>0</v>
      </c>
      <c r="P26" s="117">
        <f t="shared" si="6"/>
        <v>0</v>
      </c>
      <c r="Q26" s="117"/>
    </row>
    <row r="27" spans="1:17" ht="13.5" customHeight="1" x14ac:dyDescent="0.2">
      <c r="A27" s="112" t="s">
        <v>19</v>
      </c>
      <c r="B27" s="113">
        <v>110337</v>
      </c>
      <c r="C27" s="113">
        <v>111543</v>
      </c>
      <c r="D27" s="114">
        <f t="shared" si="0"/>
        <v>221880</v>
      </c>
      <c r="E27" s="114"/>
      <c r="F27" s="114">
        <v>83</v>
      </c>
      <c r="G27" s="114">
        <v>79</v>
      </c>
      <c r="H27" s="114">
        <f t="shared" si="1"/>
        <v>162</v>
      </c>
      <c r="I27" s="114"/>
      <c r="J27" s="115">
        <f t="shared" si="2"/>
        <v>110420</v>
      </c>
      <c r="K27" s="116">
        <f t="shared" si="2"/>
        <v>111622</v>
      </c>
      <c r="L27" s="115">
        <f t="shared" si="5"/>
        <v>222042</v>
      </c>
      <c r="M27" s="115"/>
      <c r="N27" s="114">
        <v>6863</v>
      </c>
      <c r="O27" s="114">
        <v>0</v>
      </c>
      <c r="P27" s="117">
        <f t="shared" si="6"/>
        <v>6863</v>
      </c>
      <c r="Q27" s="117"/>
    </row>
    <row r="28" spans="1:17" ht="13.5" customHeight="1" x14ac:dyDescent="0.2">
      <c r="A28" s="112" t="s">
        <v>20</v>
      </c>
      <c r="B28" s="113">
        <v>150112</v>
      </c>
      <c r="C28" s="113">
        <v>150062</v>
      </c>
      <c r="D28" s="114">
        <f t="shared" si="0"/>
        <v>300174</v>
      </c>
      <c r="E28" s="114"/>
      <c r="F28" s="113">
        <v>2551</v>
      </c>
      <c r="G28" s="113">
        <v>2998</v>
      </c>
      <c r="H28" s="114">
        <f t="shared" si="1"/>
        <v>5549</v>
      </c>
      <c r="I28" s="114"/>
      <c r="J28" s="115">
        <f t="shared" si="2"/>
        <v>152663</v>
      </c>
      <c r="K28" s="116">
        <f t="shared" si="2"/>
        <v>153060</v>
      </c>
      <c r="L28" s="115">
        <f t="shared" si="5"/>
        <v>305723</v>
      </c>
      <c r="M28" s="115"/>
      <c r="N28" s="114">
        <v>0</v>
      </c>
      <c r="O28" s="114">
        <v>0</v>
      </c>
      <c r="P28" s="117">
        <f t="shared" si="6"/>
        <v>0</v>
      </c>
      <c r="Q28" s="117"/>
    </row>
    <row r="29" spans="1:17" ht="13.5" customHeight="1" x14ac:dyDescent="0.2">
      <c r="A29" s="112" t="s">
        <v>21</v>
      </c>
      <c r="B29" s="113">
        <v>94163</v>
      </c>
      <c r="C29" s="113">
        <v>95247</v>
      </c>
      <c r="D29" s="114">
        <f t="shared" si="0"/>
        <v>189410</v>
      </c>
      <c r="E29" s="114"/>
      <c r="F29" s="114">
        <v>0</v>
      </c>
      <c r="G29" s="114">
        <v>0</v>
      </c>
      <c r="H29" s="114">
        <f t="shared" si="1"/>
        <v>0</v>
      </c>
      <c r="I29" s="114"/>
      <c r="J29" s="115">
        <f t="shared" si="2"/>
        <v>94163</v>
      </c>
      <c r="K29" s="116">
        <f t="shared" si="2"/>
        <v>95247</v>
      </c>
      <c r="L29" s="115">
        <f t="shared" si="5"/>
        <v>189410</v>
      </c>
      <c r="M29" s="115"/>
      <c r="N29" s="114">
        <v>10176</v>
      </c>
      <c r="O29" s="114">
        <v>0</v>
      </c>
      <c r="P29" s="117">
        <f t="shared" si="6"/>
        <v>10176</v>
      </c>
      <c r="Q29" s="117"/>
    </row>
    <row r="30" spans="1:17" ht="13.5" customHeight="1" x14ac:dyDescent="0.2">
      <c r="A30" s="112" t="s">
        <v>22</v>
      </c>
      <c r="B30" s="113">
        <v>270372</v>
      </c>
      <c r="C30" s="113">
        <v>273229</v>
      </c>
      <c r="D30" s="114">
        <f t="shared" si="0"/>
        <v>543601</v>
      </c>
      <c r="E30" s="114"/>
      <c r="F30" s="113">
        <v>11980</v>
      </c>
      <c r="G30" s="113">
        <v>11881</v>
      </c>
      <c r="H30" s="114">
        <f t="shared" si="1"/>
        <v>23861</v>
      </c>
      <c r="I30" s="114"/>
      <c r="J30" s="115">
        <f t="shared" si="2"/>
        <v>282352</v>
      </c>
      <c r="K30" s="116">
        <f t="shared" si="2"/>
        <v>285110</v>
      </c>
      <c r="L30" s="115">
        <f t="shared" si="5"/>
        <v>567462</v>
      </c>
      <c r="M30" s="115"/>
      <c r="N30" s="114">
        <v>1624</v>
      </c>
      <c r="O30" s="114">
        <v>0</v>
      </c>
      <c r="P30" s="117">
        <f t="shared" si="6"/>
        <v>1624</v>
      </c>
      <c r="Q30" s="117"/>
    </row>
    <row r="31" spans="1:17" ht="13.5" customHeight="1" x14ac:dyDescent="0.2">
      <c r="A31" s="112" t="s">
        <v>23</v>
      </c>
      <c r="B31" s="113">
        <v>167254</v>
      </c>
      <c r="C31" s="113">
        <v>172040</v>
      </c>
      <c r="D31" s="114">
        <f t="shared" si="0"/>
        <v>339294</v>
      </c>
      <c r="E31" s="114"/>
      <c r="F31" s="114">
        <v>0</v>
      </c>
      <c r="G31" s="114">
        <v>0</v>
      </c>
      <c r="H31" s="114">
        <f t="shared" si="1"/>
        <v>0</v>
      </c>
      <c r="I31" s="114"/>
      <c r="J31" s="115">
        <f t="shared" si="2"/>
        <v>167254</v>
      </c>
      <c r="K31" s="116">
        <f t="shared" si="2"/>
        <v>172040</v>
      </c>
      <c r="L31" s="115">
        <f t="shared" si="5"/>
        <v>339294</v>
      </c>
      <c r="M31" s="115"/>
      <c r="N31" s="114">
        <v>6949</v>
      </c>
      <c r="O31" s="114">
        <v>0</v>
      </c>
      <c r="P31" s="117">
        <f t="shared" si="6"/>
        <v>6949</v>
      </c>
      <c r="Q31" s="117"/>
    </row>
    <row r="32" spans="1:17" ht="13.5" customHeight="1" x14ac:dyDescent="0.2">
      <c r="A32" s="112" t="s">
        <v>24</v>
      </c>
      <c r="B32" s="113">
        <v>5315</v>
      </c>
      <c r="C32" s="113">
        <v>5890</v>
      </c>
      <c r="D32" s="114">
        <f t="shared" si="0"/>
        <v>11205</v>
      </c>
      <c r="E32" s="114"/>
      <c r="F32" s="114">
        <v>0</v>
      </c>
      <c r="G32" s="114">
        <v>0</v>
      </c>
      <c r="H32" s="114">
        <f t="shared" si="1"/>
        <v>0</v>
      </c>
      <c r="I32" s="114"/>
      <c r="J32" s="115">
        <f t="shared" si="2"/>
        <v>5315</v>
      </c>
      <c r="K32" s="116">
        <f t="shared" si="2"/>
        <v>5890</v>
      </c>
      <c r="L32" s="115">
        <f t="shared" si="5"/>
        <v>11205</v>
      </c>
      <c r="M32" s="115"/>
      <c r="N32" s="114">
        <v>2426</v>
      </c>
      <c r="O32" s="114">
        <v>0</v>
      </c>
      <c r="P32" s="117">
        <f t="shared" si="6"/>
        <v>2426</v>
      </c>
      <c r="Q32" s="117"/>
    </row>
    <row r="33" spans="1:17" ht="13.5" customHeight="1" x14ac:dyDescent="0.2">
      <c r="A33" s="112" t="s">
        <v>25</v>
      </c>
      <c r="B33" s="113">
        <v>6912</v>
      </c>
      <c r="C33" s="113">
        <v>7380</v>
      </c>
      <c r="D33" s="114">
        <f t="shared" si="0"/>
        <v>14292</v>
      </c>
      <c r="E33" s="114"/>
      <c r="F33" s="114">
        <v>0</v>
      </c>
      <c r="G33" s="114">
        <v>0</v>
      </c>
      <c r="H33" s="114">
        <f t="shared" si="1"/>
        <v>0</v>
      </c>
      <c r="I33" s="114"/>
      <c r="J33" s="115">
        <f t="shared" si="2"/>
        <v>6912</v>
      </c>
      <c r="K33" s="116">
        <f t="shared" si="2"/>
        <v>7380</v>
      </c>
      <c r="L33" s="115">
        <f t="shared" si="5"/>
        <v>14292</v>
      </c>
      <c r="M33" s="115"/>
      <c r="N33" s="114">
        <v>0</v>
      </c>
      <c r="O33" s="114">
        <v>0</v>
      </c>
      <c r="P33" s="117">
        <f t="shared" si="6"/>
        <v>0</v>
      </c>
      <c r="Q33" s="117"/>
    </row>
    <row r="34" spans="1:17" ht="13.5" customHeight="1" x14ac:dyDescent="0.2">
      <c r="A34" s="112" t="s">
        <v>26</v>
      </c>
      <c r="B34" s="113">
        <v>401</v>
      </c>
      <c r="C34" s="113">
        <v>417</v>
      </c>
      <c r="D34" s="114">
        <f t="shared" si="0"/>
        <v>818</v>
      </c>
      <c r="E34" s="114"/>
      <c r="F34" s="114">
        <v>0</v>
      </c>
      <c r="G34" s="114">
        <v>0</v>
      </c>
      <c r="H34" s="114">
        <f t="shared" si="1"/>
        <v>0</v>
      </c>
      <c r="I34" s="114"/>
      <c r="J34" s="115">
        <f t="shared" si="2"/>
        <v>401</v>
      </c>
      <c r="K34" s="116">
        <f t="shared" si="2"/>
        <v>417</v>
      </c>
      <c r="L34" s="115">
        <f t="shared" si="5"/>
        <v>818</v>
      </c>
      <c r="M34" s="115"/>
      <c r="N34" s="114">
        <v>235</v>
      </c>
      <c r="O34" s="114">
        <v>0</v>
      </c>
      <c r="P34" s="117">
        <f t="shared" si="6"/>
        <v>235</v>
      </c>
      <c r="Q34" s="117"/>
    </row>
    <row r="35" spans="1:17" ht="12.75" customHeight="1" x14ac:dyDescent="0.2">
      <c r="A35" s="112" t="s">
        <v>27</v>
      </c>
      <c r="B35" s="113">
        <v>16917</v>
      </c>
      <c r="C35" s="113">
        <v>18538</v>
      </c>
      <c r="D35" s="114">
        <f t="shared" si="0"/>
        <v>35455</v>
      </c>
      <c r="E35" s="114"/>
      <c r="F35" s="114">
        <v>0</v>
      </c>
      <c r="G35" s="114">
        <v>0</v>
      </c>
      <c r="H35" s="114">
        <f t="shared" si="1"/>
        <v>0</v>
      </c>
      <c r="I35" s="114"/>
      <c r="J35" s="115">
        <f t="shared" si="2"/>
        <v>16917</v>
      </c>
      <c r="K35" s="116">
        <f t="shared" si="2"/>
        <v>18538</v>
      </c>
      <c r="L35" s="115">
        <f t="shared" si="5"/>
        <v>35455</v>
      </c>
      <c r="M35" s="115"/>
      <c r="N35" s="114">
        <v>2652</v>
      </c>
      <c r="O35" s="114">
        <v>0</v>
      </c>
      <c r="P35" s="117">
        <f>O35+N35</f>
        <v>2652</v>
      </c>
      <c r="Q35" s="117"/>
    </row>
    <row r="36" spans="1:17" ht="13.5" customHeight="1" x14ac:dyDescent="0.2">
      <c r="A36" s="148" t="s">
        <v>28</v>
      </c>
      <c r="B36" s="144">
        <f t="shared" ref="B36:P36" si="7">SUM(B9:B10)+SUM(B13:B24)</f>
        <v>3347476</v>
      </c>
      <c r="C36" s="144">
        <f t="shared" si="7"/>
        <v>3326430</v>
      </c>
      <c r="D36" s="144">
        <f t="shared" si="7"/>
        <v>6673906</v>
      </c>
      <c r="E36" s="121"/>
      <c r="F36" s="144">
        <f t="shared" si="7"/>
        <v>4734915</v>
      </c>
      <c r="G36" s="144">
        <f t="shared" si="7"/>
        <v>4789597</v>
      </c>
      <c r="H36" s="144">
        <f t="shared" si="7"/>
        <v>9524512</v>
      </c>
      <c r="I36" s="121"/>
      <c r="J36" s="144">
        <f t="shared" si="7"/>
        <v>8082391</v>
      </c>
      <c r="K36" s="144">
        <f t="shared" si="7"/>
        <v>8116027</v>
      </c>
      <c r="L36" s="144">
        <f t="shared" si="7"/>
        <v>16198418</v>
      </c>
      <c r="M36" s="121"/>
      <c r="N36" s="144">
        <f t="shared" si="7"/>
        <v>122</v>
      </c>
      <c r="O36" s="144">
        <f t="shared" si="7"/>
        <v>87997</v>
      </c>
      <c r="P36" s="144">
        <f t="shared" si="7"/>
        <v>88119</v>
      </c>
      <c r="Q36" s="121"/>
    </row>
    <row r="37" spans="1:17" ht="13.5" customHeight="1" x14ac:dyDescent="0.2">
      <c r="A37" s="143"/>
      <c r="B37" s="145"/>
      <c r="C37" s="145"/>
      <c r="D37" s="145"/>
      <c r="E37" s="122"/>
      <c r="F37" s="145"/>
      <c r="G37" s="145"/>
      <c r="H37" s="145"/>
      <c r="I37" s="122"/>
      <c r="J37" s="145"/>
      <c r="K37" s="145"/>
      <c r="L37" s="145"/>
      <c r="M37" s="122"/>
      <c r="N37" s="145"/>
      <c r="O37" s="145"/>
      <c r="P37" s="145"/>
      <c r="Q37" s="122"/>
    </row>
    <row r="38" spans="1:17" ht="13.5" customHeight="1" x14ac:dyDescent="0.2">
      <c r="A38" s="112" t="s">
        <v>29</v>
      </c>
      <c r="B38" s="115">
        <f t="shared" ref="B38:P38" si="8">+B11+SUM(B25:B28)+B34</f>
        <v>1005495</v>
      </c>
      <c r="C38" s="115">
        <f t="shared" si="8"/>
        <v>1023162</v>
      </c>
      <c r="D38" s="115">
        <f t="shared" si="8"/>
        <v>2028657</v>
      </c>
      <c r="E38" s="115"/>
      <c r="F38" s="115">
        <f t="shared" si="8"/>
        <v>245757</v>
      </c>
      <c r="G38" s="115">
        <f t="shared" si="8"/>
        <v>253038</v>
      </c>
      <c r="H38" s="115">
        <f t="shared" si="8"/>
        <v>498795</v>
      </c>
      <c r="I38" s="115"/>
      <c r="J38" s="115">
        <f t="shared" si="8"/>
        <v>1251252</v>
      </c>
      <c r="K38" s="115">
        <f t="shared" si="8"/>
        <v>1276200</v>
      </c>
      <c r="L38" s="115">
        <f t="shared" si="8"/>
        <v>2527452</v>
      </c>
      <c r="M38" s="115"/>
      <c r="N38" s="115">
        <f t="shared" si="8"/>
        <v>29579</v>
      </c>
      <c r="O38" s="115">
        <f t="shared" si="8"/>
        <v>907</v>
      </c>
      <c r="P38" s="115">
        <f t="shared" si="8"/>
        <v>30486</v>
      </c>
      <c r="Q38" s="115"/>
    </row>
    <row r="39" spans="1:17" ht="13.5" customHeight="1" x14ac:dyDescent="0.2">
      <c r="A39" s="112" t="s">
        <v>30</v>
      </c>
      <c r="B39" s="123">
        <f t="shared" ref="B39:P39" si="9">+B12+SUM(B29:B33)+B35</f>
        <v>1104572</v>
      </c>
      <c r="C39" s="123">
        <f t="shared" si="9"/>
        <v>1119114</v>
      </c>
      <c r="D39" s="123">
        <f t="shared" si="9"/>
        <v>2223686</v>
      </c>
      <c r="E39" s="123"/>
      <c r="F39" s="123">
        <f t="shared" si="9"/>
        <v>51328</v>
      </c>
      <c r="G39" s="123">
        <f t="shared" si="9"/>
        <v>53892</v>
      </c>
      <c r="H39" s="123">
        <f t="shared" si="9"/>
        <v>105220</v>
      </c>
      <c r="I39" s="123"/>
      <c r="J39" s="123">
        <f t="shared" si="9"/>
        <v>1155900</v>
      </c>
      <c r="K39" s="123">
        <f t="shared" si="9"/>
        <v>1173006</v>
      </c>
      <c r="L39" s="123">
        <f t="shared" si="9"/>
        <v>2328906</v>
      </c>
      <c r="M39" s="123"/>
      <c r="N39" s="123">
        <f t="shared" si="9"/>
        <v>28934</v>
      </c>
      <c r="O39" s="123">
        <f t="shared" si="9"/>
        <v>1217</v>
      </c>
      <c r="P39" s="123">
        <f t="shared" si="9"/>
        <v>30151</v>
      </c>
      <c r="Q39" s="123"/>
    </row>
    <row r="40" spans="1:17" ht="13.5" customHeight="1" x14ac:dyDescent="0.2">
      <c r="A40" s="143" t="s">
        <v>42</v>
      </c>
      <c r="B40" s="142">
        <f t="shared" ref="B40:P40" si="10">SUM(B36:B39)</f>
        <v>5457543</v>
      </c>
      <c r="C40" s="142">
        <f t="shared" si="10"/>
        <v>5468706</v>
      </c>
      <c r="D40" s="142">
        <f t="shared" si="10"/>
        <v>10926249</v>
      </c>
      <c r="E40" s="124"/>
      <c r="F40" s="142">
        <f t="shared" si="10"/>
        <v>5032000</v>
      </c>
      <c r="G40" s="142">
        <f t="shared" si="10"/>
        <v>5096527</v>
      </c>
      <c r="H40" s="142">
        <f t="shared" si="10"/>
        <v>10128527</v>
      </c>
      <c r="I40" s="124"/>
      <c r="J40" s="142">
        <f t="shared" si="10"/>
        <v>10489543</v>
      </c>
      <c r="K40" s="142">
        <f t="shared" si="10"/>
        <v>10565233</v>
      </c>
      <c r="L40" s="142">
        <f t="shared" si="10"/>
        <v>21054776</v>
      </c>
      <c r="M40" s="124"/>
      <c r="N40" s="142">
        <f t="shared" si="10"/>
        <v>58635</v>
      </c>
      <c r="O40" s="142">
        <f t="shared" si="10"/>
        <v>90121</v>
      </c>
      <c r="P40" s="142">
        <f t="shared" si="10"/>
        <v>148756</v>
      </c>
      <c r="Q40" s="124"/>
    </row>
    <row r="41" spans="1:17" ht="13.5" customHeight="1" x14ac:dyDescent="0.2">
      <c r="A41" s="143"/>
      <c r="B41" s="142"/>
      <c r="C41" s="142"/>
      <c r="D41" s="142"/>
      <c r="E41" s="124"/>
      <c r="F41" s="142"/>
      <c r="G41" s="142"/>
      <c r="H41" s="142"/>
      <c r="I41" s="124"/>
      <c r="J41" s="142"/>
      <c r="K41" s="142"/>
      <c r="L41" s="142"/>
      <c r="M41" s="124"/>
      <c r="N41" s="142"/>
      <c r="O41" s="142"/>
      <c r="P41" s="142"/>
      <c r="Q41" s="124"/>
    </row>
    <row r="42" spans="1:17" ht="11.25" customHeight="1" x14ac:dyDescent="0.2"/>
    <row r="43" spans="1:17" s="82" customFormat="1" ht="12" customHeight="1" x14ac:dyDescent="0.2">
      <c r="A43" s="83" t="s">
        <v>31</v>
      </c>
    </row>
    <row r="45" spans="1:17" ht="12.6" customHeight="1" x14ac:dyDescent="0.2">
      <c r="B45" s="125"/>
    </row>
  </sheetData>
  <mergeCells count="45">
    <mergeCell ref="L6:L8"/>
    <mergeCell ref="A1:Q1"/>
    <mergeCell ref="A2:Q2"/>
    <mergeCell ref="A4:A8"/>
    <mergeCell ref="B4:D5"/>
    <mergeCell ref="F4:H5"/>
    <mergeCell ref="J4:L5"/>
    <mergeCell ref="N4:P5"/>
    <mergeCell ref="B6:B8"/>
    <mergeCell ref="C6:C8"/>
    <mergeCell ref="D6:D8"/>
    <mergeCell ref="F6:F8"/>
    <mergeCell ref="G6:G8"/>
    <mergeCell ref="H6:H8"/>
    <mergeCell ref="J6:J8"/>
    <mergeCell ref="K6:K8"/>
    <mergeCell ref="A36:A37"/>
    <mergeCell ref="B36:B37"/>
    <mergeCell ref="C36:C37"/>
    <mergeCell ref="D36:D37"/>
    <mergeCell ref="F36:F37"/>
    <mergeCell ref="O36:O37"/>
    <mergeCell ref="P36:P37"/>
    <mergeCell ref="N6:N8"/>
    <mergeCell ref="O6:O8"/>
    <mergeCell ref="P6:P8"/>
    <mergeCell ref="G40:G41"/>
    <mergeCell ref="J36:J37"/>
    <mergeCell ref="K36:K37"/>
    <mergeCell ref="L36:L37"/>
    <mergeCell ref="N36:N37"/>
    <mergeCell ref="G36:G37"/>
    <mergeCell ref="H36:H37"/>
    <mergeCell ref="A40:A41"/>
    <mergeCell ref="B40:B41"/>
    <mergeCell ref="C40:C41"/>
    <mergeCell ref="D40:D41"/>
    <mergeCell ref="F40:F41"/>
    <mergeCell ref="P40:P41"/>
    <mergeCell ref="H40:H41"/>
    <mergeCell ref="J40:J41"/>
    <mergeCell ref="K40:K41"/>
    <mergeCell ref="L40:L41"/>
    <mergeCell ref="N40:N41"/>
    <mergeCell ref="O40:O4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O39" sqref="O39"/>
    </sheetView>
  </sheetViews>
  <sheetFormatPr defaultRowHeight="12.6" customHeight="1" x14ac:dyDescent="0.2"/>
  <cols>
    <col min="1" max="1" width="19.5703125" style="9" customWidth="1"/>
    <col min="2" max="4" width="11.140625" style="9" customWidth="1"/>
    <col min="5" max="5" width="1.28515625" style="9" customWidth="1"/>
    <col min="6" max="8" width="11.28515625" style="9" customWidth="1"/>
    <col min="9" max="9" width="1.28515625" style="9" customWidth="1"/>
    <col min="10" max="12" width="11.42578125" style="9" customWidth="1"/>
    <col min="13" max="13" width="1.28515625" style="9" customWidth="1"/>
    <col min="14" max="16384" width="9.140625" style="9"/>
  </cols>
  <sheetData>
    <row r="1" spans="1:14" s="23" customFormat="1" ht="13.15" customHeight="1" x14ac:dyDescent="0.2">
      <c r="A1" s="180" t="s">
        <v>79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4" s="23" customFormat="1" ht="13.15" customHeight="1" x14ac:dyDescent="0.2">
      <c r="A2" s="181" t="s">
        <v>80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4" spans="1:14" ht="12.6" customHeight="1" x14ac:dyDescent="0.2">
      <c r="A4" s="159" t="s">
        <v>0</v>
      </c>
      <c r="B4" s="159" t="s">
        <v>35</v>
      </c>
      <c r="C4" s="160"/>
      <c r="D4" s="160"/>
      <c r="E4" s="19"/>
      <c r="F4" s="159" t="s">
        <v>36</v>
      </c>
      <c r="G4" s="160"/>
      <c r="H4" s="160"/>
      <c r="I4" s="19"/>
      <c r="J4" s="159" t="s">
        <v>37</v>
      </c>
      <c r="K4" s="160"/>
      <c r="L4" s="160"/>
      <c r="M4" s="19"/>
    </row>
    <row r="5" spans="1:14" ht="12.6" customHeight="1" x14ac:dyDescent="0.2">
      <c r="A5" s="159"/>
      <c r="B5" s="160"/>
      <c r="C5" s="160"/>
      <c r="D5" s="160"/>
      <c r="E5" s="19"/>
      <c r="F5" s="160"/>
      <c r="G5" s="160"/>
      <c r="H5" s="160"/>
      <c r="I5" s="19"/>
      <c r="J5" s="160"/>
      <c r="K5" s="160"/>
      <c r="L5" s="160"/>
      <c r="M5" s="19"/>
    </row>
    <row r="6" spans="1:14" ht="15" customHeight="1" x14ac:dyDescent="0.2">
      <c r="A6" s="159"/>
      <c r="B6" s="161" t="s">
        <v>48</v>
      </c>
      <c r="C6" s="161" t="s">
        <v>49</v>
      </c>
      <c r="D6" s="161" t="s">
        <v>41</v>
      </c>
      <c r="E6" s="20"/>
      <c r="F6" s="161" t="s">
        <v>48</v>
      </c>
      <c r="G6" s="161" t="s">
        <v>49</v>
      </c>
      <c r="H6" s="161" t="s">
        <v>41</v>
      </c>
      <c r="I6" s="20"/>
      <c r="J6" s="161" t="s">
        <v>48</v>
      </c>
      <c r="K6" s="161" t="s">
        <v>49</v>
      </c>
      <c r="L6" s="161" t="s">
        <v>41</v>
      </c>
      <c r="M6" s="20"/>
    </row>
    <row r="7" spans="1:14" ht="15" customHeight="1" x14ac:dyDescent="0.2">
      <c r="A7" s="159"/>
      <c r="B7" s="159"/>
      <c r="C7" s="159"/>
      <c r="D7" s="159"/>
      <c r="E7" s="20"/>
      <c r="F7" s="159"/>
      <c r="G7" s="159"/>
      <c r="H7" s="159"/>
      <c r="I7" s="20"/>
      <c r="J7" s="159"/>
      <c r="K7" s="159"/>
      <c r="L7" s="159"/>
      <c r="M7" s="20"/>
    </row>
    <row r="8" spans="1:14" ht="15" customHeight="1" x14ac:dyDescent="0.2">
      <c r="A8" s="159"/>
      <c r="B8" s="159"/>
      <c r="C8" s="159"/>
      <c r="D8" s="159"/>
      <c r="E8" s="20"/>
      <c r="F8" s="159"/>
      <c r="G8" s="159"/>
      <c r="H8" s="159"/>
      <c r="I8" s="20"/>
      <c r="J8" s="159"/>
      <c r="K8" s="159"/>
      <c r="L8" s="159"/>
      <c r="M8" s="20"/>
    </row>
    <row r="9" spans="1:14" ht="14.1" customHeight="1" x14ac:dyDescent="0.2">
      <c r="A9" s="11" t="s">
        <v>1</v>
      </c>
      <c r="B9" s="27">
        <v>28896</v>
      </c>
      <c r="C9" s="27">
        <v>701</v>
      </c>
      <c r="D9" s="12">
        <f>C9+B9</f>
        <v>29597</v>
      </c>
      <c r="E9" s="12"/>
      <c r="F9" s="27">
        <v>59209</v>
      </c>
      <c r="G9" s="27">
        <v>632</v>
      </c>
      <c r="H9" s="12">
        <f>G9+F9</f>
        <v>59841</v>
      </c>
      <c r="I9" s="12"/>
      <c r="J9" s="13">
        <v>88105</v>
      </c>
      <c r="K9" s="14">
        <v>1333</v>
      </c>
      <c r="L9" s="13">
        <f>K9+J9</f>
        <v>89438</v>
      </c>
      <c r="M9" s="13"/>
    </row>
    <row r="10" spans="1:14" ht="14.1" customHeight="1" x14ac:dyDescent="0.2">
      <c r="A10" s="11" t="s">
        <v>2</v>
      </c>
      <c r="B10" s="27">
        <v>11079</v>
      </c>
      <c r="C10" s="12">
        <v>0</v>
      </c>
      <c r="D10" s="12">
        <f t="shared" ref="D10:D13" si="0">C10+B10</f>
        <v>11079</v>
      </c>
      <c r="E10" s="12"/>
      <c r="F10" s="27">
        <v>6568</v>
      </c>
      <c r="G10" s="12">
        <v>0</v>
      </c>
      <c r="H10" s="12">
        <f t="shared" ref="H10:H35" si="1">G10+F10</f>
        <v>6568</v>
      </c>
      <c r="I10" s="12"/>
      <c r="J10" s="13">
        <v>17647</v>
      </c>
      <c r="K10" s="14">
        <v>0</v>
      </c>
      <c r="L10" s="13">
        <f t="shared" ref="L10:L35" si="2">K10+J10</f>
        <v>17647</v>
      </c>
      <c r="M10" s="13"/>
    </row>
    <row r="11" spans="1:14" ht="14.1" customHeight="1" x14ac:dyDescent="0.2">
      <c r="A11" s="11" t="s">
        <v>3</v>
      </c>
      <c r="B11" s="27">
        <v>13114</v>
      </c>
      <c r="C11" s="27">
        <v>911</v>
      </c>
      <c r="D11" s="12">
        <f t="shared" si="0"/>
        <v>14025</v>
      </c>
      <c r="E11" s="12"/>
      <c r="F11" s="27">
        <v>3231</v>
      </c>
      <c r="G11" s="12">
        <v>0</v>
      </c>
      <c r="H11" s="12">
        <f t="shared" si="1"/>
        <v>3231</v>
      </c>
      <c r="I11" s="12"/>
      <c r="J11" s="13">
        <v>16345</v>
      </c>
      <c r="K11" s="14">
        <v>911</v>
      </c>
      <c r="L11" s="13">
        <f t="shared" si="2"/>
        <v>17256</v>
      </c>
      <c r="M11" s="13"/>
      <c r="N11" s="95"/>
    </row>
    <row r="12" spans="1:14" ht="14.1" customHeight="1" x14ac:dyDescent="0.2">
      <c r="A12" s="11" t="s">
        <v>4</v>
      </c>
      <c r="B12" s="27">
        <v>10891</v>
      </c>
      <c r="C12" s="27">
        <v>1249</v>
      </c>
      <c r="D12" s="12">
        <f t="shared" si="0"/>
        <v>12140</v>
      </c>
      <c r="E12" s="12"/>
      <c r="F12" s="27">
        <v>1075</v>
      </c>
      <c r="G12" s="12">
        <v>97</v>
      </c>
      <c r="H12" s="12">
        <f t="shared" si="1"/>
        <v>1172</v>
      </c>
      <c r="I12" s="12"/>
      <c r="J12" s="13">
        <v>11966</v>
      </c>
      <c r="K12" s="14">
        <v>1346</v>
      </c>
      <c r="L12" s="13">
        <f t="shared" si="2"/>
        <v>13312</v>
      </c>
      <c r="M12" s="13"/>
    </row>
    <row r="13" spans="1:14" ht="14.1" customHeight="1" x14ac:dyDescent="0.2">
      <c r="A13" s="11" t="s">
        <v>5</v>
      </c>
      <c r="B13" s="27">
        <v>5614</v>
      </c>
      <c r="C13" s="12">
        <v>0</v>
      </c>
      <c r="D13" s="12">
        <f t="shared" si="0"/>
        <v>5614</v>
      </c>
      <c r="E13" s="12"/>
      <c r="F13" s="27">
        <v>410</v>
      </c>
      <c r="G13" s="12">
        <v>0</v>
      </c>
      <c r="H13" s="12">
        <f t="shared" si="1"/>
        <v>410</v>
      </c>
      <c r="I13" s="12"/>
      <c r="J13" s="13">
        <v>6024</v>
      </c>
      <c r="K13" s="14">
        <v>0</v>
      </c>
      <c r="L13" s="13">
        <f t="shared" si="2"/>
        <v>6024</v>
      </c>
      <c r="M13" s="13"/>
    </row>
    <row r="14" spans="1:14" ht="14.1" customHeight="1" x14ac:dyDescent="0.2">
      <c r="A14" s="98" t="s">
        <v>6</v>
      </c>
      <c r="B14" s="27">
        <v>6516</v>
      </c>
      <c r="C14" s="27">
        <v>4034</v>
      </c>
      <c r="D14" s="12">
        <f>C14+B14</f>
        <v>10550</v>
      </c>
      <c r="E14" s="12"/>
      <c r="F14" s="12">
        <v>488</v>
      </c>
      <c r="G14" s="25">
        <v>337</v>
      </c>
      <c r="H14" s="12">
        <f t="shared" si="1"/>
        <v>825</v>
      </c>
      <c r="I14" s="12"/>
      <c r="J14" s="13">
        <f t="shared" ref="J14" si="3">F14+B14</f>
        <v>7004</v>
      </c>
      <c r="K14" s="14">
        <f t="shared" ref="K14" si="4">G14+C14</f>
        <v>4371</v>
      </c>
      <c r="L14" s="13">
        <f t="shared" si="2"/>
        <v>11375</v>
      </c>
      <c r="M14" s="13"/>
    </row>
    <row r="15" spans="1:14" ht="14.1" customHeight="1" x14ac:dyDescent="0.2">
      <c r="A15" s="11" t="s">
        <v>7</v>
      </c>
      <c r="B15" s="27">
        <v>6361</v>
      </c>
      <c r="C15" s="27">
        <v>759</v>
      </c>
      <c r="D15" s="12">
        <f>C15+B15</f>
        <v>7120</v>
      </c>
      <c r="E15" s="12"/>
      <c r="F15" s="27">
        <v>28</v>
      </c>
      <c r="G15" s="12">
        <v>0</v>
      </c>
      <c r="H15" s="12">
        <f t="shared" si="1"/>
        <v>28</v>
      </c>
      <c r="I15" s="12"/>
      <c r="J15" s="13">
        <v>6389</v>
      </c>
      <c r="K15" s="14">
        <v>759</v>
      </c>
      <c r="L15" s="13">
        <f t="shared" si="2"/>
        <v>7148</v>
      </c>
      <c r="M15" s="13"/>
    </row>
    <row r="16" spans="1:14" ht="14.1" customHeight="1" x14ac:dyDescent="0.2">
      <c r="A16" s="11" t="s">
        <v>8</v>
      </c>
      <c r="B16" s="78">
        <v>411</v>
      </c>
      <c r="C16" s="12">
        <v>0</v>
      </c>
      <c r="D16" s="12">
        <f t="shared" ref="D16:D35" si="5">C16+B16</f>
        <v>411</v>
      </c>
      <c r="E16" s="12"/>
      <c r="F16" s="27">
        <v>435</v>
      </c>
      <c r="G16" s="12">
        <v>0</v>
      </c>
      <c r="H16" s="12">
        <f t="shared" si="1"/>
        <v>435</v>
      </c>
      <c r="I16" s="12"/>
      <c r="J16" s="13">
        <v>846</v>
      </c>
      <c r="K16" s="14">
        <v>0</v>
      </c>
      <c r="L16" s="13">
        <f t="shared" si="2"/>
        <v>846</v>
      </c>
      <c r="M16" s="13"/>
    </row>
    <row r="17" spans="1:13" ht="14.1" customHeight="1" x14ac:dyDescent="0.2">
      <c r="A17" s="11" t="s">
        <v>9</v>
      </c>
      <c r="B17" s="27">
        <v>2478</v>
      </c>
      <c r="C17" s="12">
        <v>0</v>
      </c>
      <c r="D17" s="12">
        <f t="shared" si="5"/>
        <v>2478</v>
      </c>
      <c r="E17" s="12"/>
      <c r="F17" s="12">
        <v>63</v>
      </c>
      <c r="G17" s="12">
        <v>0</v>
      </c>
      <c r="H17" s="12">
        <f t="shared" si="1"/>
        <v>63</v>
      </c>
      <c r="I17" s="12"/>
      <c r="J17" s="13">
        <v>2541</v>
      </c>
      <c r="K17" s="14">
        <v>0</v>
      </c>
      <c r="L17" s="13">
        <f t="shared" si="2"/>
        <v>2541</v>
      </c>
      <c r="M17" s="13"/>
    </row>
    <row r="18" spans="1:13" ht="14.1" customHeight="1" x14ac:dyDescent="0.2">
      <c r="A18" s="11" t="s">
        <v>10</v>
      </c>
      <c r="B18" s="27">
        <v>2368</v>
      </c>
      <c r="C18" s="12">
        <v>0</v>
      </c>
      <c r="D18" s="12">
        <f t="shared" si="5"/>
        <v>2368</v>
      </c>
      <c r="E18" s="12"/>
      <c r="F18" s="12">
        <v>0</v>
      </c>
      <c r="G18" s="12">
        <v>10</v>
      </c>
      <c r="H18" s="12">
        <f t="shared" si="1"/>
        <v>10</v>
      </c>
      <c r="I18" s="12"/>
      <c r="J18" s="13">
        <v>2368</v>
      </c>
      <c r="K18" s="14">
        <v>10</v>
      </c>
      <c r="L18" s="13">
        <f t="shared" si="2"/>
        <v>2378</v>
      </c>
      <c r="M18" s="13"/>
    </row>
    <row r="19" spans="1:13" ht="14.1" customHeight="1" x14ac:dyDescent="0.2">
      <c r="A19" s="17" t="s">
        <v>11</v>
      </c>
      <c r="B19" s="12">
        <v>140</v>
      </c>
      <c r="C19" s="12">
        <v>0</v>
      </c>
      <c r="D19" s="12">
        <f t="shared" si="5"/>
        <v>140</v>
      </c>
      <c r="E19" s="12"/>
      <c r="F19" s="27">
        <v>92</v>
      </c>
      <c r="G19" s="12">
        <v>0</v>
      </c>
      <c r="H19" s="12">
        <f t="shared" si="1"/>
        <v>92</v>
      </c>
      <c r="I19" s="12"/>
      <c r="J19" s="13">
        <v>232</v>
      </c>
      <c r="K19" s="14">
        <v>0</v>
      </c>
      <c r="L19" s="13">
        <f t="shared" si="2"/>
        <v>232</v>
      </c>
      <c r="M19" s="13"/>
    </row>
    <row r="20" spans="1:13" ht="14.1" customHeight="1" x14ac:dyDescent="0.2">
      <c r="A20" s="11" t="s">
        <v>12</v>
      </c>
      <c r="B20" s="27">
        <v>14905</v>
      </c>
      <c r="C20" s="12">
        <v>0</v>
      </c>
      <c r="D20" s="12">
        <f t="shared" si="5"/>
        <v>14905</v>
      </c>
      <c r="E20" s="12"/>
      <c r="F20" s="27">
        <v>2321</v>
      </c>
      <c r="G20" s="12">
        <v>0</v>
      </c>
      <c r="H20" s="12">
        <f t="shared" si="1"/>
        <v>2321</v>
      </c>
      <c r="I20" s="12"/>
      <c r="J20" s="13">
        <v>17226</v>
      </c>
      <c r="K20" s="14">
        <v>0</v>
      </c>
      <c r="L20" s="13">
        <f t="shared" si="2"/>
        <v>17226</v>
      </c>
      <c r="M20" s="13"/>
    </row>
    <row r="21" spans="1:13" ht="14.1" customHeight="1" x14ac:dyDescent="0.2">
      <c r="A21" s="17" t="s">
        <v>13</v>
      </c>
      <c r="B21" s="27">
        <v>854</v>
      </c>
      <c r="C21" s="12">
        <v>0</v>
      </c>
      <c r="D21" s="12">
        <f t="shared" si="5"/>
        <v>854</v>
      </c>
      <c r="E21" s="12"/>
      <c r="F21" s="27">
        <v>184</v>
      </c>
      <c r="G21" s="12">
        <v>0</v>
      </c>
      <c r="H21" s="12">
        <f t="shared" si="1"/>
        <v>184</v>
      </c>
      <c r="I21" s="12"/>
      <c r="J21" s="13">
        <v>1038</v>
      </c>
      <c r="K21" s="14">
        <v>0</v>
      </c>
      <c r="L21" s="13">
        <f t="shared" si="2"/>
        <v>1038</v>
      </c>
      <c r="M21" s="13"/>
    </row>
    <row r="22" spans="1:13" ht="14.1" customHeight="1" x14ac:dyDescent="0.2">
      <c r="A22" s="11" t="s">
        <v>14</v>
      </c>
      <c r="B22" s="27">
        <v>0</v>
      </c>
      <c r="C22" s="12">
        <v>0</v>
      </c>
      <c r="D22" s="12">
        <f t="shared" si="5"/>
        <v>0</v>
      </c>
      <c r="E22" s="12"/>
      <c r="F22" s="27">
        <v>0</v>
      </c>
      <c r="G22" s="12">
        <v>0</v>
      </c>
      <c r="H22" s="12">
        <f t="shared" si="1"/>
        <v>0</v>
      </c>
      <c r="I22" s="12"/>
      <c r="J22" s="13">
        <v>0</v>
      </c>
      <c r="K22" s="14">
        <v>0</v>
      </c>
      <c r="L22" s="13">
        <f t="shared" si="2"/>
        <v>0</v>
      </c>
      <c r="M22" s="13"/>
    </row>
    <row r="23" spans="1:13" ht="14.1" customHeight="1" x14ac:dyDescent="0.2">
      <c r="A23" s="11" t="s">
        <v>15</v>
      </c>
      <c r="B23" s="27">
        <v>0</v>
      </c>
      <c r="C23" s="12">
        <v>0</v>
      </c>
      <c r="D23" s="12">
        <f t="shared" si="5"/>
        <v>0</v>
      </c>
      <c r="E23" s="12"/>
      <c r="F23" s="12">
        <v>0</v>
      </c>
      <c r="G23" s="12">
        <v>0</v>
      </c>
      <c r="H23" s="12">
        <f t="shared" si="1"/>
        <v>0</v>
      </c>
      <c r="I23" s="12"/>
      <c r="J23" s="13">
        <v>0</v>
      </c>
      <c r="K23" s="14">
        <v>0</v>
      </c>
      <c r="L23" s="13">
        <f t="shared" si="2"/>
        <v>0</v>
      </c>
      <c r="M23" s="13"/>
    </row>
    <row r="24" spans="1:13" ht="14.1" customHeight="1" x14ac:dyDescent="0.2">
      <c r="A24" s="11" t="s">
        <v>16</v>
      </c>
      <c r="B24" s="27">
        <v>14</v>
      </c>
      <c r="C24" s="12">
        <v>0</v>
      </c>
      <c r="D24" s="12">
        <f t="shared" si="5"/>
        <v>14</v>
      </c>
      <c r="E24" s="12"/>
      <c r="F24" s="12">
        <v>6</v>
      </c>
      <c r="G24" s="12">
        <v>0</v>
      </c>
      <c r="H24" s="12">
        <f t="shared" si="1"/>
        <v>6</v>
      </c>
      <c r="I24" s="12"/>
      <c r="J24" s="13">
        <v>20</v>
      </c>
      <c r="K24" s="14">
        <v>0</v>
      </c>
      <c r="L24" s="13">
        <f t="shared" si="2"/>
        <v>20</v>
      </c>
      <c r="M24" s="13"/>
    </row>
    <row r="25" spans="1:13" ht="14.1" customHeight="1" x14ac:dyDescent="0.2">
      <c r="A25" s="11" t="s">
        <v>17</v>
      </c>
      <c r="B25" s="27">
        <v>2937</v>
      </c>
      <c r="C25" s="27">
        <v>977</v>
      </c>
      <c r="D25" s="12">
        <f t="shared" si="5"/>
        <v>3914</v>
      </c>
      <c r="E25" s="12"/>
      <c r="F25" s="27">
        <v>130</v>
      </c>
      <c r="G25" s="12">
        <v>35</v>
      </c>
      <c r="H25" s="12">
        <f t="shared" si="1"/>
        <v>165</v>
      </c>
      <c r="I25" s="12"/>
      <c r="J25" s="13">
        <v>3067</v>
      </c>
      <c r="K25" s="14">
        <v>1012</v>
      </c>
      <c r="L25" s="13">
        <f t="shared" si="2"/>
        <v>4079</v>
      </c>
      <c r="M25" s="13"/>
    </row>
    <row r="26" spans="1:13" ht="14.1" customHeight="1" x14ac:dyDescent="0.2">
      <c r="A26" s="11" t="s">
        <v>18</v>
      </c>
      <c r="B26" s="27">
        <v>910</v>
      </c>
      <c r="C26" s="12">
        <v>6</v>
      </c>
      <c r="D26" s="12">
        <f t="shared" si="5"/>
        <v>916</v>
      </c>
      <c r="E26" s="12"/>
      <c r="F26" s="12">
        <v>0</v>
      </c>
      <c r="G26" s="12">
        <v>0</v>
      </c>
      <c r="H26" s="12">
        <f t="shared" si="1"/>
        <v>0</v>
      </c>
      <c r="I26" s="12"/>
      <c r="J26" s="13">
        <v>910</v>
      </c>
      <c r="K26" s="14">
        <v>6</v>
      </c>
      <c r="L26" s="13">
        <f t="shared" si="2"/>
        <v>916</v>
      </c>
      <c r="M26" s="13"/>
    </row>
    <row r="27" spans="1:13" ht="14.1" customHeight="1" x14ac:dyDescent="0.2">
      <c r="A27" s="11" t="s">
        <v>19</v>
      </c>
      <c r="B27" s="27">
        <v>2698</v>
      </c>
      <c r="C27" s="27">
        <v>173</v>
      </c>
      <c r="D27" s="12">
        <f t="shared" si="5"/>
        <v>2871</v>
      </c>
      <c r="E27" s="12"/>
      <c r="F27" s="12">
        <v>0</v>
      </c>
      <c r="G27" s="27">
        <v>3</v>
      </c>
      <c r="H27" s="12">
        <f t="shared" si="1"/>
        <v>3</v>
      </c>
      <c r="I27" s="12"/>
      <c r="J27" s="13">
        <v>2698</v>
      </c>
      <c r="K27" s="14">
        <v>176</v>
      </c>
      <c r="L27" s="13">
        <f t="shared" si="2"/>
        <v>2874</v>
      </c>
      <c r="M27" s="13"/>
    </row>
    <row r="28" spans="1:13" ht="14.1" customHeight="1" x14ac:dyDescent="0.2">
      <c r="A28" s="11" t="s">
        <v>20</v>
      </c>
      <c r="B28" s="27">
        <v>2891</v>
      </c>
      <c r="C28" s="12">
        <v>144</v>
      </c>
      <c r="D28" s="12">
        <f t="shared" si="5"/>
        <v>3035</v>
      </c>
      <c r="E28" s="12"/>
      <c r="F28" s="27">
        <v>137</v>
      </c>
      <c r="G28" s="12">
        <v>1</v>
      </c>
      <c r="H28" s="12">
        <f t="shared" si="1"/>
        <v>138</v>
      </c>
      <c r="I28" s="12"/>
      <c r="J28" s="13">
        <v>3028</v>
      </c>
      <c r="K28" s="14">
        <v>145</v>
      </c>
      <c r="L28" s="13">
        <f t="shared" si="2"/>
        <v>3173</v>
      </c>
      <c r="M28" s="13"/>
    </row>
    <row r="29" spans="1:13" ht="14.1" customHeight="1" x14ac:dyDescent="0.2">
      <c r="A29" s="11" t="s">
        <v>21</v>
      </c>
      <c r="B29" s="27">
        <v>2857</v>
      </c>
      <c r="C29" s="27">
        <v>328</v>
      </c>
      <c r="D29" s="12">
        <f t="shared" si="5"/>
        <v>3185</v>
      </c>
      <c r="E29" s="12"/>
      <c r="F29" s="12">
        <v>0</v>
      </c>
      <c r="G29" s="27">
        <v>0</v>
      </c>
      <c r="H29" s="12">
        <f t="shared" si="1"/>
        <v>0</v>
      </c>
      <c r="I29" s="12"/>
      <c r="J29" s="13">
        <v>2857</v>
      </c>
      <c r="K29" s="14">
        <v>328</v>
      </c>
      <c r="L29" s="13">
        <f t="shared" si="2"/>
        <v>3185</v>
      </c>
      <c r="M29" s="13"/>
    </row>
    <row r="30" spans="1:13" ht="14.1" customHeight="1" x14ac:dyDescent="0.2">
      <c r="A30" s="11" t="s">
        <v>22</v>
      </c>
      <c r="B30" s="27">
        <v>8940</v>
      </c>
      <c r="C30" s="27">
        <v>3156</v>
      </c>
      <c r="D30" s="12">
        <f t="shared" si="5"/>
        <v>12096</v>
      </c>
      <c r="E30" s="12"/>
      <c r="F30" s="27">
        <v>291</v>
      </c>
      <c r="G30" s="12">
        <v>0</v>
      </c>
      <c r="H30" s="12">
        <f t="shared" si="1"/>
        <v>291</v>
      </c>
      <c r="I30" s="12"/>
      <c r="J30" s="13">
        <v>9231</v>
      </c>
      <c r="K30" s="14">
        <v>3156</v>
      </c>
      <c r="L30" s="13">
        <f t="shared" si="2"/>
        <v>12387</v>
      </c>
      <c r="M30" s="13"/>
    </row>
    <row r="31" spans="1:13" ht="14.1" customHeight="1" x14ac:dyDescent="0.2">
      <c r="A31" s="11" t="s">
        <v>23</v>
      </c>
      <c r="B31" s="27">
        <v>4794</v>
      </c>
      <c r="C31" s="12">
        <v>0</v>
      </c>
      <c r="D31" s="12">
        <f t="shared" si="5"/>
        <v>4794</v>
      </c>
      <c r="E31" s="12"/>
      <c r="F31" s="12">
        <v>0</v>
      </c>
      <c r="G31" s="12">
        <v>1</v>
      </c>
      <c r="H31" s="12">
        <f t="shared" si="1"/>
        <v>1</v>
      </c>
      <c r="I31" s="12"/>
      <c r="J31" s="13">
        <v>4794</v>
      </c>
      <c r="K31" s="14">
        <v>1</v>
      </c>
      <c r="L31" s="13">
        <f t="shared" si="2"/>
        <v>4795</v>
      </c>
      <c r="M31" s="13"/>
    </row>
    <row r="32" spans="1:13" ht="14.1" customHeight="1" x14ac:dyDescent="0.2">
      <c r="A32" s="11" t="s">
        <v>24</v>
      </c>
      <c r="B32" s="27">
        <v>613</v>
      </c>
      <c r="C32" s="12">
        <v>0</v>
      </c>
      <c r="D32" s="12">
        <f t="shared" si="5"/>
        <v>613</v>
      </c>
      <c r="E32" s="12"/>
      <c r="F32" s="12">
        <v>33</v>
      </c>
      <c r="G32" s="12">
        <v>0</v>
      </c>
      <c r="H32" s="12">
        <f t="shared" si="1"/>
        <v>33</v>
      </c>
      <c r="I32" s="12"/>
      <c r="J32" s="13">
        <v>646</v>
      </c>
      <c r="K32" s="14">
        <v>0</v>
      </c>
      <c r="L32" s="13">
        <f t="shared" si="2"/>
        <v>646</v>
      </c>
      <c r="M32" s="13"/>
    </row>
    <row r="33" spans="1:13" ht="14.1" customHeight="1" x14ac:dyDescent="0.2">
      <c r="A33" s="11" t="s">
        <v>25</v>
      </c>
      <c r="B33" s="27">
        <v>548</v>
      </c>
      <c r="C33" s="12">
        <v>0</v>
      </c>
      <c r="D33" s="12">
        <f t="shared" si="5"/>
        <v>548</v>
      </c>
      <c r="E33" s="12"/>
      <c r="F33" s="12">
        <v>0</v>
      </c>
      <c r="G33" s="12">
        <v>0</v>
      </c>
      <c r="H33" s="12">
        <f t="shared" si="1"/>
        <v>0</v>
      </c>
      <c r="I33" s="12"/>
      <c r="J33" s="13">
        <v>548</v>
      </c>
      <c r="K33" s="14">
        <v>0</v>
      </c>
      <c r="L33" s="13">
        <f t="shared" si="2"/>
        <v>548</v>
      </c>
      <c r="M33" s="13"/>
    </row>
    <row r="34" spans="1:13" ht="14.1" customHeight="1" x14ac:dyDescent="0.2">
      <c r="A34" s="11" t="s">
        <v>26</v>
      </c>
      <c r="B34" s="27">
        <v>56</v>
      </c>
      <c r="C34" s="12">
        <v>0</v>
      </c>
      <c r="D34" s="12">
        <f t="shared" si="5"/>
        <v>56</v>
      </c>
      <c r="E34" s="12"/>
      <c r="F34" s="12">
        <v>0</v>
      </c>
      <c r="G34" s="12">
        <v>0</v>
      </c>
      <c r="H34" s="12">
        <f t="shared" si="1"/>
        <v>0</v>
      </c>
      <c r="I34" s="12"/>
      <c r="J34" s="13">
        <v>56</v>
      </c>
      <c r="K34" s="14">
        <v>0</v>
      </c>
      <c r="L34" s="13">
        <f t="shared" si="2"/>
        <v>56</v>
      </c>
      <c r="M34" s="13"/>
    </row>
    <row r="35" spans="1:13" ht="14.1" customHeight="1" x14ac:dyDescent="0.2">
      <c r="A35" s="74" t="s">
        <v>27</v>
      </c>
      <c r="B35" s="27">
        <v>4122</v>
      </c>
      <c r="C35" s="12">
        <v>0</v>
      </c>
      <c r="D35" s="12">
        <f t="shared" si="5"/>
        <v>4122</v>
      </c>
      <c r="E35" s="12"/>
      <c r="F35" s="12">
        <v>0</v>
      </c>
      <c r="G35" s="12">
        <v>0</v>
      </c>
      <c r="H35" s="12">
        <f t="shared" si="1"/>
        <v>0</v>
      </c>
      <c r="I35" s="12"/>
      <c r="J35" s="13">
        <v>4122</v>
      </c>
      <c r="K35" s="14">
        <v>0</v>
      </c>
      <c r="L35" s="13">
        <f t="shared" si="2"/>
        <v>4122</v>
      </c>
      <c r="M35" s="13"/>
    </row>
    <row r="36" spans="1:13" ht="13.5" customHeight="1" x14ac:dyDescent="0.2">
      <c r="A36" s="158" t="s">
        <v>28</v>
      </c>
      <c r="B36" s="155">
        <f>SUM(B9:B10)+SUM(B13:B24)</f>
        <v>79636</v>
      </c>
      <c r="C36" s="155">
        <f>SUM(C9:C10)+SUM(C13:C24)</f>
        <v>5494</v>
      </c>
      <c r="D36" s="155">
        <f>SUM(D9:D10)+SUM(D13:D24)</f>
        <v>85130</v>
      </c>
      <c r="E36" s="72"/>
      <c r="F36" s="155">
        <f>SUM(F9:F10)+SUM(F13:F24)</f>
        <v>69804</v>
      </c>
      <c r="G36" s="155">
        <f>SUM(G9:G10)+SUM(G13:G24)</f>
        <v>979</v>
      </c>
      <c r="H36" s="155">
        <f>SUM(H9:H10)+SUM(H13:H24)</f>
        <v>70783</v>
      </c>
      <c r="I36" s="72"/>
      <c r="J36" s="155">
        <f>SUM(J9:J10)+SUM(J13:J24)</f>
        <v>149440</v>
      </c>
      <c r="K36" s="155">
        <f>SUM(K9:K10)+SUM(K13:K24)</f>
        <v>6473</v>
      </c>
      <c r="L36" s="155">
        <f>SUM(L9:L10)+SUM(L13:L24)</f>
        <v>155913</v>
      </c>
      <c r="M36" s="72"/>
    </row>
    <row r="37" spans="1:13" ht="13.5" customHeight="1" x14ac:dyDescent="0.2">
      <c r="A37" s="157"/>
      <c r="B37" s="156"/>
      <c r="C37" s="156"/>
      <c r="D37" s="156"/>
      <c r="E37" s="73"/>
      <c r="F37" s="156"/>
      <c r="G37" s="156"/>
      <c r="H37" s="156"/>
      <c r="I37" s="73"/>
      <c r="J37" s="156"/>
      <c r="K37" s="156"/>
      <c r="L37" s="156"/>
      <c r="M37" s="73"/>
    </row>
    <row r="38" spans="1:13" ht="14.1" customHeight="1" x14ac:dyDescent="0.2">
      <c r="A38" s="11" t="s">
        <v>29</v>
      </c>
      <c r="B38" s="13">
        <f>+B11+SUM(B25:B28)+B34</f>
        <v>22606</v>
      </c>
      <c r="C38" s="13">
        <f>+C11+SUM(C25:C28)+C34</f>
        <v>2211</v>
      </c>
      <c r="D38" s="13">
        <f>+D11+SUM(D25:D28)+D34</f>
        <v>24817</v>
      </c>
      <c r="E38" s="13"/>
      <c r="F38" s="13">
        <f>+F11+SUM(F25:F28)+F34</f>
        <v>3498</v>
      </c>
      <c r="G38" s="13">
        <f>+G11+SUM(G25:G28)+G34</f>
        <v>39</v>
      </c>
      <c r="H38" s="13">
        <f>+H11+SUM(H25:H28)+H34</f>
        <v>3537</v>
      </c>
      <c r="I38" s="13"/>
      <c r="J38" s="13">
        <f>+J11+SUM(J25:J28)+J34</f>
        <v>26104</v>
      </c>
      <c r="K38" s="13">
        <f>+K11+SUM(K25:K28)+K34</f>
        <v>2250</v>
      </c>
      <c r="L38" s="13">
        <f>+L11+SUM(L25:L28)+L34</f>
        <v>28354</v>
      </c>
      <c r="M38" s="13"/>
    </row>
    <row r="39" spans="1:13" ht="14.1" customHeight="1" x14ac:dyDescent="0.2">
      <c r="A39" s="11" t="s">
        <v>30</v>
      </c>
      <c r="B39" s="18">
        <f>+B12+SUM(B29:B33)+B35</f>
        <v>32765</v>
      </c>
      <c r="C39" s="18">
        <f>+C12+SUM(C29:C33)+C35</f>
        <v>4733</v>
      </c>
      <c r="D39" s="18">
        <f>+D12+SUM(D29:D33)+D35</f>
        <v>37498</v>
      </c>
      <c r="E39" s="18"/>
      <c r="F39" s="18">
        <f>+F12+SUM(F29:F33)+F35</f>
        <v>1399</v>
      </c>
      <c r="G39" s="18">
        <f>+G12+SUM(G29:G33)+G35</f>
        <v>98</v>
      </c>
      <c r="H39" s="18">
        <f>+H12+SUM(H29:H33)+H35</f>
        <v>1497</v>
      </c>
      <c r="I39" s="18"/>
      <c r="J39" s="18">
        <f>+J12+SUM(J29:J33)+J35</f>
        <v>34164</v>
      </c>
      <c r="K39" s="18">
        <f>+K12+SUM(K29:K33)+K35</f>
        <v>4831</v>
      </c>
      <c r="L39" s="18">
        <f>+L12+SUM(L29:L33)+L35</f>
        <v>38995</v>
      </c>
      <c r="M39" s="18"/>
    </row>
    <row r="40" spans="1:13" ht="13.5" customHeight="1" x14ac:dyDescent="0.2">
      <c r="A40" s="157" t="s">
        <v>42</v>
      </c>
      <c r="B40" s="153">
        <f t="shared" ref="B40:L40" si="6">SUM(B36:B39)</f>
        <v>135007</v>
      </c>
      <c r="C40" s="153">
        <f t="shared" si="6"/>
        <v>12438</v>
      </c>
      <c r="D40" s="153">
        <f t="shared" si="6"/>
        <v>147445</v>
      </c>
      <c r="E40" s="21"/>
      <c r="F40" s="153">
        <f t="shared" si="6"/>
        <v>74701</v>
      </c>
      <c r="G40" s="153">
        <f t="shared" si="6"/>
        <v>1116</v>
      </c>
      <c r="H40" s="153">
        <f t="shared" si="6"/>
        <v>75817</v>
      </c>
      <c r="I40" s="21"/>
      <c r="J40" s="153">
        <f t="shared" si="6"/>
        <v>209708</v>
      </c>
      <c r="K40" s="153">
        <f t="shared" si="6"/>
        <v>13554</v>
      </c>
      <c r="L40" s="153">
        <f t="shared" si="6"/>
        <v>223262</v>
      </c>
      <c r="M40" s="21"/>
    </row>
    <row r="41" spans="1:13" ht="13.5" customHeight="1" x14ac:dyDescent="0.2">
      <c r="A41" s="157"/>
      <c r="B41" s="153"/>
      <c r="C41" s="153"/>
      <c r="D41" s="153"/>
      <c r="E41" s="21"/>
      <c r="F41" s="153"/>
      <c r="G41" s="153"/>
      <c r="H41" s="153"/>
      <c r="I41" s="21"/>
      <c r="J41" s="153"/>
      <c r="K41" s="153"/>
      <c r="L41" s="153"/>
      <c r="M41" s="21"/>
    </row>
    <row r="43" spans="1:13" customFormat="1" ht="12" customHeight="1" x14ac:dyDescent="0.2">
      <c r="A43" s="1" t="s">
        <v>31</v>
      </c>
    </row>
  </sheetData>
  <mergeCells count="35">
    <mergeCell ref="L6:L8"/>
    <mergeCell ref="G36:G37"/>
    <mergeCell ref="H36:H37"/>
    <mergeCell ref="J36:J37"/>
    <mergeCell ref="D6:D8"/>
    <mergeCell ref="F6:F8"/>
    <mergeCell ref="G6:G8"/>
    <mergeCell ref="H6:H8"/>
    <mergeCell ref="J6:J8"/>
    <mergeCell ref="A1:M1"/>
    <mergeCell ref="A2:M2"/>
    <mergeCell ref="L36:L37"/>
    <mergeCell ref="A36:A37"/>
    <mergeCell ref="B36:B37"/>
    <mergeCell ref="C36:C37"/>
    <mergeCell ref="K36:K37"/>
    <mergeCell ref="B6:B8"/>
    <mergeCell ref="C6:C8"/>
    <mergeCell ref="K6:K8"/>
    <mergeCell ref="A4:A8"/>
    <mergeCell ref="B4:D5"/>
    <mergeCell ref="F4:H5"/>
    <mergeCell ref="D36:D37"/>
    <mergeCell ref="F36:F37"/>
    <mergeCell ref="J4:L5"/>
    <mergeCell ref="L40:L41"/>
    <mergeCell ref="A40:A41"/>
    <mergeCell ref="B40:B41"/>
    <mergeCell ref="C40:C41"/>
    <mergeCell ref="D40:D41"/>
    <mergeCell ref="F40:F41"/>
    <mergeCell ref="G40:G41"/>
    <mergeCell ref="H40:H41"/>
    <mergeCell ref="J40:J41"/>
    <mergeCell ref="K40:K41"/>
  </mergeCells>
  <pageMargins left="0.74803149606299213" right="0.74803149606299213" top="0.59055118110236227" bottom="0.39370078740157483" header="0.11811023622047245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sqref="A1:XFD1048576"/>
    </sheetView>
  </sheetViews>
  <sheetFormatPr defaultRowHeight="12.75" x14ac:dyDescent="0.2"/>
  <cols>
    <col min="1" max="1" width="18.7109375" style="108" customWidth="1"/>
    <col min="2" max="2" width="9.7109375" style="108" customWidth="1"/>
    <col min="3" max="3" width="9.5703125" style="108" customWidth="1"/>
    <col min="4" max="4" width="10" style="108" customWidth="1"/>
    <col min="5" max="5" width="1.28515625" style="108" customWidth="1"/>
    <col min="6" max="8" width="10" style="108" customWidth="1"/>
    <col min="9" max="9" width="1.28515625" style="108" customWidth="1"/>
    <col min="10" max="10" width="10.42578125" style="108" customWidth="1"/>
    <col min="11" max="11" width="9.7109375" style="108" customWidth="1"/>
    <col min="12" max="12" width="10" style="108" customWidth="1"/>
    <col min="13" max="13" width="1.28515625" style="108" customWidth="1"/>
    <col min="14" max="15" width="9.28515625" style="108" bestFit="1" customWidth="1"/>
    <col min="16" max="16" width="10" style="108" customWidth="1"/>
    <col min="17" max="17" width="1.28515625" style="108" customWidth="1"/>
    <col min="18" max="16384" width="9.140625" style="108"/>
  </cols>
  <sheetData>
    <row r="1" spans="1:18" ht="12.6" customHeight="1" x14ac:dyDescent="0.2">
      <c r="A1" s="149" t="s">
        <v>81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8" s="109" customFormat="1" ht="12.6" customHeight="1" x14ac:dyDescent="0.2">
      <c r="A2" s="150" t="s">
        <v>82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4" spans="1:18" ht="12.6" customHeight="1" x14ac:dyDescent="0.2">
      <c r="A4" s="147" t="s">
        <v>0</v>
      </c>
      <c r="B4" s="147" t="s">
        <v>35</v>
      </c>
      <c r="C4" s="151"/>
      <c r="D4" s="151"/>
      <c r="E4" s="110"/>
      <c r="F4" s="147" t="s">
        <v>36</v>
      </c>
      <c r="G4" s="151"/>
      <c r="H4" s="151"/>
      <c r="I4" s="110"/>
      <c r="J4" s="147" t="s">
        <v>37</v>
      </c>
      <c r="K4" s="151"/>
      <c r="L4" s="151"/>
      <c r="M4" s="110"/>
      <c r="N4" s="147" t="s">
        <v>38</v>
      </c>
      <c r="O4" s="147"/>
      <c r="P4" s="147"/>
      <c r="Q4" s="111"/>
    </row>
    <row r="5" spans="1:18" ht="12.6" customHeight="1" x14ac:dyDescent="0.2">
      <c r="A5" s="147"/>
      <c r="B5" s="151"/>
      <c r="C5" s="151"/>
      <c r="D5" s="151"/>
      <c r="E5" s="110"/>
      <c r="F5" s="151"/>
      <c r="G5" s="151"/>
      <c r="H5" s="151"/>
      <c r="I5" s="110"/>
      <c r="J5" s="151"/>
      <c r="K5" s="151"/>
      <c r="L5" s="151"/>
      <c r="M5" s="110"/>
      <c r="N5" s="147"/>
      <c r="O5" s="147"/>
      <c r="P5" s="147"/>
      <c r="Q5" s="111"/>
    </row>
    <row r="6" spans="1:18" ht="12.6" customHeight="1" x14ac:dyDescent="0.2">
      <c r="A6" s="147"/>
      <c r="B6" s="146" t="s">
        <v>39</v>
      </c>
      <c r="C6" s="146" t="s">
        <v>40</v>
      </c>
      <c r="D6" s="146" t="s">
        <v>41</v>
      </c>
      <c r="E6" s="111"/>
      <c r="F6" s="146" t="s">
        <v>39</v>
      </c>
      <c r="G6" s="146" t="s">
        <v>40</v>
      </c>
      <c r="H6" s="146" t="s">
        <v>41</v>
      </c>
      <c r="I6" s="111"/>
      <c r="J6" s="146" t="s">
        <v>39</v>
      </c>
      <c r="K6" s="146" t="s">
        <v>40</v>
      </c>
      <c r="L6" s="146" t="s">
        <v>41</v>
      </c>
      <c r="M6" s="111"/>
      <c r="N6" s="146" t="s">
        <v>39</v>
      </c>
      <c r="O6" s="146" t="s">
        <v>40</v>
      </c>
      <c r="P6" s="146" t="s">
        <v>41</v>
      </c>
      <c r="Q6" s="111"/>
    </row>
    <row r="7" spans="1:18" ht="12.6" customHeight="1" x14ac:dyDescent="0.2">
      <c r="A7" s="147"/>
      <c r="B7" s="147"/>
      <c r="C7" s="147"/>
      <c r="D7" s="147"/>
      <c r="E7" s="111"/>
      <c r="F7" s="147"/>
      <c r="G7" s="147"/>
      <c r="H7" s="147"/>
      <c r="I7" s="111"/>
      <c r="J7" s="147"/>
      <c r="K7" s="147"/>
      <c r="L7" s="147"/>
      <c r="M7" s="111"/>
      <c r="N7" s="147"/>
      <c r="O7" s="147"/>
      <c r="P7" s="147"/>
      <c r="Q7" s="111"/>
    </row>
    <row r="8" spans="1:18" ht="12.6" customHeight="1" x14ac:dyDescent="0.2">
      <c r="A8" s="147"/>
      <c r="B8" s="147"/>
      <c r="C8" s="147"/>
      <c r="D8" s="147"/>
      <c r="E8" s="111"/>
      <c r="F8" s="147"/>
      <c r="G8" s="147"/>
      <c r="H8" s="147"/>
      <c r="I8" s="111"/>
      <c r="J8" s="147"/>
      <c r="K8" s="147"/>
      <c r="L8" s="147"/>
      <c r="M8" s="111"/>
      <c r="N8" s="147"/>
      <c r="O8" s="147"/>
      <c r="P8" s="147"/>
      <c r="Q8" s="111"/>
    </row>
    <row r="9" spans="1:18" ht="13.5" customHeight="1" x14ac:dyDescent="0.2">
      <c r="A9" s="112" t="s">
        <v>1</v>
      </c>
      <c r="B9" s="113">
        <v>1791502</v>
      </c>
      <c r="C9" s="113">
        <v>1781504</v>
      </c>
      <c r="D9" s="114">
        <f>C9+B9</f>
        <v>3573006</v>
      </c>
      <c r="E9" s="114"/>
      <c r="F9" s="113">
        <v>4250864</v>
      </c>
      <c r="G9" s="113">
        <v>4208007</v>
      </c>
      <c r="H9" s="114">
        <f>G9+F9</f>
        <v>8458871</v>
      </c>
      <c r="I9" s="114"/>
      <c r="J9" s="115">
        <f>F9+B9</f>
        <v>6042366</v>
      </c>
      <c r="K9" s="116">
        <f>G9+C9</f>
        <v>5989511</v>
      </c>
      <c r="L9" s="115">
        <f>K9+J9</f>
        <v>12031877</v>
      </c>
      <c r="M9" s="115"/>
      <c r="N9" s="114">
        <v>0</v>
      </c>
      <c r="O9" s="114">
        <v>86372</v>
      </c>
      <c r="P9" s="117">
        <f>O9+N9</f>
        <v>86372</v>
      </c>
      <c r="Q9" s="117"/>
    </row>
    <row r="10" spans="1:18" ht="13.5" customHeight="1" x14ac:dyDescent="0.2">
      <c r="A10" s="112" t="s">
        <v>2</v>
      </c>
      <c r="B10" s="113">
        <v>421899</v>
      </c>
      <c r="C10" s="113">
        <v>426691</v>
      </c>
      <c r="D10" s="114">
        <f t="shared" ref="D10:D35" si="0">C10+B10</f>
        <v>848590</v>
      </c>
      <c r="E10" s="114"/>
      <c r="F10" s="113">
        <v>322048</v>
      </c>
      <c r="G10" s="113">
        <v>317446</v>
      </c>
      <c r="H10" s="114">
        <f t="shared" ref="H10:H35" si="1">G10+F10</f>
        <v>639494</v>
      </c>
      <c r="I10" s="114"/>
      <c r="J10" s="115">
        <f t="shared" ref="J10:K35" si="2">F10+B10</f>
        <v>743947</v>
      </c>
      <c r="K10" s="116">
        <f t="shared" si="2"/>
        <v>744137</v>
      </c>
      <c r="L10" s="115">
        <f t="shared" ref="L10:L13" si="3">K10+J10</f>
        <v>1488084</v>
      </c>
      <c r="M10" s="115"/>
      <c r="N10" s="114">
        <v>246</v>
      </c>
      <c r="O10" s="114">
        <v>0</v>
      </c>
      <c r="P10" s="117">
        <f t="shared" ref="P10:P15" si="4">O10+N10</f>
        <v>246</v>
      </c>
      <c r="Q10" s="117"/>
    </row>
    <row r="11" spans="1:18" ht="13.5" customHeight="1" x14ac:dyDescent="0.2">
      <c r="A11" s="112" t="s">
        <v>3</v>
      </c>
      <c r="B11" s="113">
        <v>642836</v>
      </c>
      <c r="C11" s="113">
        <v>646724</v>
      </c>
      <c r="D11" s="114">
        <f t="shared" si="0"/>
        <v>1289560</v>
      </c>
      <c r="E11" s="114"/>
      <c r="F11" s="113">
        <v>191631</v>
      </c>
      <c r="G11" s="113">
        <v>192087</v>
      </c>
      <c r="H11" s="114">
        <f t="shared" si="1"/>
        <v>383718</v>
      </c>
      <c r="I11" s="114"/>
      <c r="J11" s="115">
        <f t="shared" si="2"/>
        <v>834467</v>
      </c>
      <c r="K11" s="116">
        <f t="shared" si="2"/>
        <v>838811</v>
      </c>
      <c r="L11" s="115">
        <f t="shared" si="3"/>
        <v>1673278</v>
      </c>
      <c r="M11" s="115"/>
      <c r="N11" s="114">
        <v>957</v>
      </c>
      <c r="O11" s="114">
        <v>749</v>
      </c>
      <c r="P11" s="117">
        <f t="shared" si="4"/>
        <v>1706</v>
      </c>
      <c r="Q11" s="117"/>
    </row>
    <row r="12" spans="1:18" ht="13.5" customHeight="1" x14ac:dyDescent="0.2">
      <c r="A12" s="112" t="s">
        <v>4</v>
      </c>
      <c r="B12" s="114">
        <v>571553</v>
      </c>
      <c r="C12" s="114">
        <v>574857</v>
      </c>
      <c r="D12" s="114">
        <f>C12+B12</f>
        <v>1146410</v>
      </c>
      <c r="E12" s="114"/>
      <c r="F12" s="113">
        <v>41220</v>
      </c>
      <c r="G12" s="113">
        <v>44378</v>
      </c>
      <c r="H12" s="114">
        <f t="shared" si="1"/>
        <v>85598</v>
      </c>
      <c r="I12" s="114"/>
      <c r="J12" s="115">
        <f t="shared" si="2"/>
        <v>612773</v>
      </c>
      <c r="K12" s="116">
        <f t="shared" si="2"/>
        <v>619235</v>
      </c>
      <c r="L12" s="115">
        <f t="shared" si="3"/>
        <v>1232008</v>
      </c>
      <c r="M12" s="115"/>
      <c r="N12" s="114">
        <v>4283</v>
      </c>
      <c r="O12" s="114">
        <v>906</v>
      </c>
      <c r="P12" s="117">
        <f t="shared" si="4"/>
        <v>5189</v>
      </c>
      <c r="Q12" s="117"/>
    </row>
    <row r="13" spans="1:18" ht="13.5" customHeight="1" x14ac:dyDescent="0.2">
      <c r="A13" s="112" t="s">
        <v>5</v>
      </c>
      <c r="B13" s="113">
        <v>241259</v>
      </c>
      <c r="C13" s="113">
        <v>246916</v>
      </c>
      <c r="D13" s="114">
        <f t="shared" si="0"/>
        <v>488175</v>
      </c>
      <c r="E13" s="114"/>
      <c r="F13" s="113">
        <v>20568</v>
      </c>
      <c r="G13" s="113">
        <v>21799</v>
      </c>
      <c r="H13" s="114">
        <f t="shared" si="1"/>
        <v>42367</v>
      </c>
      <c r="I13" s="114"/>
      <c r="J13" s="115">
        <f t="shared" si="2"/>
        <v>261827</v>
      </c>
      <c r="K13" s="116">
        <f t="shared" si="2"/>
        <v>268715</v>
      </c>
      <c r="L13" s="115">
        <f t="shared" si="3"/>
        <v>530542</v>
      </c>
      <c r="M13" s="115"/>
      <c r="N13" s="114">
        <v>0</v>
      </c>
      <c r="O13" s="114">
        <v>0</v>
      </c>
      <c r="P13" s="117">
        <f t="shared" si="4"/>
        <v>0</v>
      </c>
      <c r="Q13" s="117"/>
    </row>
    <row r="14" spans="1:18" ht="13.5" customHeight="1" x14ac:dyDescent="0.2">
      <c r="A14" s="112" t="s">
        <v>6</v>
      </c>
      <c r="B14" s="113">
        <v>251687</v>
      </c>
      <c r="C14" s="113">
        <v>258070</v>
      </c>
      <c r="D14" s="114">
        <f t="shared" si="0"/>
        <v>509757</v>
      </c>
      <c r="E14" s="114"/>
      <c r="F14" s="114">
        <v>20332</v>
      </c>
      <c r="G14" s="114">
        <v>19726</v>
      </c>
      <c r="H14" s="114">
        <f t="shared" si="1"/>
        <v>40058</v>
      </c>
      <c r="I14" s="114"/>
      <c r="J14" s="115">
        <f t="shared" si="2"/>
        <v>272019</v>
      </c>
      <c r="K14" s="116">
        <f t="shared" si="2"/>
        <v>277796</v>
      </c>
      <c r="L14" s="115">
        <f>K14+J14</f>
        <v>549815</v>
      </c>
      <c r="M14" s="115"/>
      <c r="N14" s="114">
        <v>0</v>
      </c>
      <c r="O14" s="114">
        <v>0</v>
      </c>
      <c r="P14" s="118">
        <v>0</v>
      </c>
      <c r="Q14" s="118"/>
      <c r="R14" s="119"/>
    </row>
    <row r="15" spans="1:18" ht="13.5" customHeight="1" x14ac:dyDescent="0.2">
      <c r="A15" s="112" t="s">
        <v>7</v>
      </c>
      <c r="B15" s="113">
        <v>228787</v>
      </c>
      <c r="C15" s="113">
        <v>230630</v>
      </c>
      <c r="D15" s="114">
        <f t="shared" si="0"/>
        <v>459417</v>
      </c>
      <c r="E15" s="114"/>
      <c r="F15" s="113">
        <v>3088</v>
      </c>
      <c r="G15" s="113">
        <v>3719</v>
      </c>
      <c r="H15" s="114">
        <f t="shared" si="1"/>
        <v>6807</v>
      </c>
      <c r="I15" s="114"/>
      <c r="J15" s="115">
        <f t="shared" si="2"/>
        <v>231875</v>
      </c>
      <c r="K15" s="116">
        <f t="shared" si="2"/>
        <v>234349</v>
      </c>
      <c r="L15" s="115">
        <f t="shared" ref="L15:L35" si="5">K15+J15</f>
        <v>466224</v>
      </c>
      <c r="M15" s="115"/>
      <c r="N15" s="114">
        <v>0</v>
      </c>
      <c r="O15" s="114">
        <v>6807</v>
      </c>
      <c r="P15" s="117">
        <f t="shared" si="4"/>
        <v>6807</v>
      </c>
      <c r="Q15" s="117"/>
    </row>
    <row r="16" spans="1:18" ht="13.5" customHeight="1" x14ac:dyDescent="0.2">
      <c r="A16" s="112" t="s">
        <v>8</v>
      </c>
      <c r="B16" s="114">
        <v>0</v>
      </c>
      <c r="C16" s="114">
        <v>40</v>
      </c>
      <c r="D16" s="114">
        <f t="shared" si="0"/>
        <v>40</v>
      </c>
      <c r="E16" s="114"/>
      <c r="F16" s="113">
        <v>9185</v>
      </c>
      <c r="G16" s="113">
        <v>9393</v>
      </c>
      <c r="H16" s="114">
        <f t="shared" si="1"/>
        <v>18578</v>
      </c>
      <c r="I16" s="114"/>
      <c r="J16" s="115">
        <f t="shared" si="2"/>
        <v>9185</v>
      </c>
      <c r="K16" s="116">
        <f t="shared" si="2"/>
        <v>9433</v>
      </c>
      <c r="L16" s="115">
        <f t="shared" si="5"/>
        <v>18618</v>
      </c>
      <c r="M16" s="115"/>
      <c r="N16" s="114">
        <v>0</v>
      </c>
      <c r="O16" s="114">
        <v>0</v>
      </c>
      <c r="P16" s="117">
        <f>O16+N16</f>
        <v>0</v>
      </c>
      <c r="Q16" s="117"/>
    </row>
    <row r="17" spans="1:17" ht="13.5" customHeight="1" x14ac:dyDescent="0.2">
      <c r="A17" s="112" t="s">
        <v>9</v>
      </c>
      <c r="B17" s="113">
        <v>115885</v>
      </c>
      <c r="C17" s="113">
        <v>116266</v>
      </c>
      <c r="D17" s="114">
        <f t="shared" si="0"/>
        <v>232151</v>
      </c>
      <c r="E17" s="114"/>
      <c r="F17" s="114">
        <v>2283</v>
      </c>
      <c r="G17" s="113">
        <v>2599</v>
      </c>
      <c r="H17" s="114">
        <f t="shared" si="1"/>
        <v>4882</v>
      </c>
      <c r="I17" s="114"/>
      <c r="J17" s="115">
        <f t="shared" si="2"/>
        <v>118168</v>
      </c>
      <c r="K17" s="116">
        <f t="shared" si="2"/>
        <v>118865</v>
      </c>
      <c r="L17" s="115">
        <f t="shared" si="5"/>
        <v>237033</v>
      </c>
      <c r="M17" s="115"/>
      <c r="N17" s="114">
        <v>0</v>
      </c>
      <c r="O17" s="114">
        <v>0</v>
      </c>
      <c r="P17" s="117">
        <f t="shared" ref="P17:P34" si="6">O17+N17</f>
        <v>0</v>
      </c>
      <c r="Q17" s="117"/>
    </row>
    <row r="18" spans="1:17" ht="13.5" customHeight="1" x14ac:dyDescent="0.2">
      <c r="A18" s="112" t="s">
        <v>10</v>
      </c>
      <c r="B18" s="113">
        <v>81730</v>
      </c>
      <c r="C18" s="113">
        <v>82869</v>
      </c>
      <c r="D18" s="114">
        <f t="shared" si="0"/>
        <v>164599</v>
      </c>
      <c r="E18" s="114"/>
      <c r="F18" s="114">
        <v>0</v>
      </c>
      <c r="G18" s="113">
        <v>0</v>
      </c>
      <c r="H18" s="114">
        <f t="shared" si="1"/>
        <v>0</v>
      </c>
      <c r="I18" s="114"/>
      <c r="J18" s="115">
        <f t="shared" si="2"/>
        <v>81730</v>
      </c>
      <c r="K18" s="116">
        <f t="shared" si="2"/>
        <v>82869</v>
      </c>
      <c r="L18" s="115">
        <f t="shared" si="5"/>
        <v>164599</v>
      </c>
      <c r="M18" s="115"/>
      <c r="N18" s="114">
        <v>0</v>
      </c>
      <c r="O18" s="114">
        <v>0</v>
      </c>
      <c r="P18" s="117">
        <f t="shared" si="6"/>
        <v>0</v>
      </c>
      <c r="Q18" s="117"/>
    </row>
    <row r="19" spans="1:17" ht="13.5" customHeight="1" x14ac:dyDescent="0.2">
      <c r="A19" s="120" t="s">
        <v>11</v>
      </c>
      <c r="B19" s="114">
        <v>0</v>
      </c>
      <c r="C19" s="114">
        <v>0</v>
      </c>
      <c r="D19" s="114">
        <f t="shared" si="0"/>
        <v>0</v>
      </c>
      <c r="E19" s="114"/>
      <c r="F19" s="113">
        <v>0</v>
      </c>
      <c r="G19" s="113">
        <v>0</v>
      </c>
      <c r="H19" s="114">
        <v>0</v>
      </c>
      <c r="I19" s="114"/>
      <c r="J19" s="115">
        <f t="shared" si="2"/>
        <v>0</v>
      </c>
      <c r="K19" s="116">
        <f t="shared" si="2"/>
        <v>0</v>
      </c>
      <c r="L19" s="115">
        <f t="shared" si="5"/>
        <v>0</v>
      </c>
      <c r="M19" s="115"/>
      <c r="N19" s="114">
        <v>0</v>
      </c>
      <c r="O19" s="114">
        <v>0</v>
      </c>
      <c r="P19" s="117">
        <f t="shared" si="6"/>
        <v>0</v>
      </c>
      <c r="Q19" s="117"/>
    </row>
    <row r="20" spans="1:17" ht="13.5" customHeight="1" x14ac:dyDescent="0.2">
      <c r="A20" s="112" t="s">
        <v>12</v>
      </c>
      <c r="B20" s="113">
        <v>286018</v>
      </c>
      <c r="C20" s="113">
        <v>283393</v>
      </c>
      <c r="D20" s="114">
        <f t="shared" si="0"/>
        <v>569411</v>
      </c>
      <c r="E20" s="114"/>
      <c r="F20" s="113">
        <v>44573</v>
      </c>
      <c r="G20" s="113">
        <v>43580</v>
      </c>
      <c r="H20" s="114">
        <f t="shared" si="1"/>
        <v>88153</v>
      </c>
      <c r="I20" s="114"/>
      <c r="J20" s="115">
        <f t="shared" si="2"/>
        <v>330591</v>
      </c>
      <c r="K20" s="116">
        <f t="shared" si="2"/>
        <v>326973</v>
      </c>
      <c r="L20" s="115">
        <f t="shared" si="5"/>
        <v>657564</v>
      </c>
      <c r="M20" s="115"/>
      <c r="N20" s="114">
        <v>56</v>
      </c>
      <c r="O20" s="114">
        <v>0</v>
      </c>
      <c r="P20" s="117">
        <f t="shared" si="6"/>
        <v>56</v>
      </c>
      <c r="Q20" s="117"/>
    </row>
    <row r="21" spans="1:17" ht="13.5" customHeight="1" x14ac:dyDescent="0.2">
      <c r="A21" s="120" t="s">
        <v>13</v>
      </c>
      <c r="B21" s="113">
        <v>33029</v>
      </c>
      <c r="C21" s="113">
        <v>32342</v>
      </c>
      <c r="D21" s="114">
        <f t="shared" si="0"/>
        <v>65371</v>
      </c>
      <c r="E21" s="114"/>
      <c r="F21" s="113">
        <v>4900</v>
      </c>
      <c r="G21" s="113">
        <v>4843</v>
      </c>
      <c r="H21" s="114">
        <f t="shared" si="1"/>
        <v>9743</v>
      </c>
      <c r="I21" s="114"/>
      <c r="J21" s="115">
        <f t="shared" si="2"/>
        <v>37929</v>
      </c>
      <c r="K21" s="116">
        <f t="shared" si="2"/>
        <v>37185</v>
      </c>
      <c r="L21" s="115">
        <f t="shared" si="5"/>
        <v>75114</v>
      </c>
      <c r="M21" s="115"/>
      <c r="N21" s="114">
        <v>0</v>
      </c>
      <c r="O21" s="114">
        <v>0</v>
      </c>
      <c r="P21" s="117">
        <f t="shared" si="6"/>
        <v>0</v>
      </c>
      <c r="Q21" s="117"/>
    </row>
    <row r="22" spans="1:17" ht="13.5" customHeight="1" x14ac:dyDescent="0.2">
      <c r="A22" s="112" t="s">
        <v>14</v>
      </c>
      <c r="B22" s="113">
        <v>731</v>
      </c>
      <c r="C22" s="113">
        <v>723</v>
      </c>
      <c r="D22" s="114">
        <f t="shared" si="0"/>
        <v>1454</v>
      </c>
      <c r="E22" s="114"/>
      <c r="F22" s="113">
        <v>0</v>
      </c>
      <c r="G22" s="113">
        <v>0</v>
      </c>
      <c r="H22" s="114">
        <f t="shared" si="1"/>
        <v>0</v>
      </c>
      <c r="I22" s="114"/>
      <c r="J22" s="115">
        <f t="shared" si="2"/>
        <v>731</v>
      </c>
      <c r="K22" s="116">
        <f t="shared" si="2"/>
        <v>723</v>
      </c>
      <c r="L22" s="115">
        <f t="shared" si="5"/>
        <v>1454</v>
      </c>
      <c r="M22" s="115"/>
      <c r="N22" s="114">
        <v>0</v>
      </c>
      <c r="O22" s="114">
        <v>0</v>
      </c>
      <c r="P22" s="117">
        <f t="shared" si="6"/>
        <v>0</v>
      </c>
      <c r="Q22" s="117"/>
    </row>
    <row r="23" spans="1:17" ht="13.5" customHeight="1" x14ac:dyDescent="0.2">
      <c r="A23" s="112" t="s">
        <v>15</v>
      </c>
      <c r="B23" s="113">
        <v>0</v>
      </c>
      <c r="C23" s="113">
        <v>0</v>
      </c>
      <c r="D23" s="114">
        <v>0</v>
      </c>
      <c r="E23" s="114"/>
      <c r="F23" s="114">
        <v>0</v>
      </c>
      <c r="G23" s="114">
        <v>0</v>
      </c>
      <c r="H23" s="114">
        <f t="shared" si="1"/>
        <v>0</v>
      </c>
      <c r="I23" s="114"/>
      <c r="J23" s="115">
        <f t="shared" si="2"/>
        <v>0</v>
      </c>
      <c r="K23" s="116">
        <f t="shared" si="2"/>
        <v>0</v>
      </c>
      <c r="L23" s="115">
        <f t="shared" si="5"/>
        <v>0</v>
      </c>
      <c r="M23" s="115"/>
      <c r="N23" s="114">
        <v>0</v>
      </c>
      <c r="O23" s="114">
        <v>0</v>
      </c>
      <c r="P23" s="117">
        <f t="shared" si="6"/>
        <v>0</v>
      </c>
      <c r="Q23" s="117"/>
    </row>
    <row r="24" spans="1:17" ht="13.5" customHeight="1" x14ac:dyDescent="0.2">
      <c r="A24" s="112" t="s">
        <v>16</v>
      </c>
      <c r="B24" s="113">
        <v>1473</v>
      </c>
      <c r="C24" s="113">
        <v>1345</v>
      </c>
      <c r="D24" s="114">
        <f t="shared" si="0"/>
        <v>2818</v>
      </c>
      <c r="E24" s="114"/>
      <c r="F24" s="113">
        <v>718</v>
      </c>
      <c r="G24" s="113">
        <v>777</v>
      </c>
      <c r="H24" s="114">
        <f t="shared" si="1"/>
        <v>1495</v>
      </c>
      <c r="I24" s="114"/>
      <c r="J24" s="115">
        <f t="shared" si="2"/>
        <v>2191</v>
      </c>
      <c r="K24" s="116">
        <f t="shared" si="2"/>
        <v>2122</v>
      </c>
      <c r="L24" s="115">
        <f t="shared" si="5"/>
        <v>4313</v>
      </c>
      <c r="M24" s="115"/>
      <c r="N24" s="114">
        <v>0</v>
      </c>
      <c r="O24" s="114">
        <v>0</v>
      </c>
      <c r="P24" s="117">
        <f t="shared" si="6"/>
        <v>0</v>
      </c>
      <c r="Q24" s="117"/>
    </row>
    <row r="25" spans="1:17" ht="13.5" customHeight="1" x14ac:dyDescent="0.2">
      <c r="A25" s="112" t="s">
        <v>17</v>
      </c>
      <c r="B25" s="113">
        <v>92047</v>
      </c>
      <c r="C25" s="113">
        <v>90933</v>
      </c>
      <c r="D25" s="114">
        <f t="shared" si="0"/>
        <v>182980</v>
      </c>
      <c r="E25" s="114"/>
      <c r="F25" s="114">
        <v>8</v>
      </c>
      <c r="G25" s="114">
        <v>17</v>
      </c>
      <c r="H25" s="114">
        <f t="shared" si="1"/>
        <v>25</v>
      </c>
      <c r="I25" s="114"/>
      <c r="J25" s="115">
        <f t="shared" si="2"/>
        <v>92055</v>
      </c>
      <c r="K25" s="116">
        <f t="shared" si="2"/>
        <v>90950</v>
      </c>
      <c r="L25" s="115">
        <f t="shared" si="5"/>
        <v>183005</v>
      </c>
      <c r="M25" s="115"/>
      <c r="N25" s="114">
        <v>19433</v>
      </c>
      <c r="O25" s="114">
        <v>0</v>
      </c>
      <c r="P25" s="117">
        <f t="shared" si="6"/>
        <v>19433</v>
      </c>
      <c r="Q25" s="117"/>
    </row>
    <row r="26" spans="1:17" ht="13.5" customHeight="1" x14ac:dyDescent="0.2">
      <c r="A26" s="112" t="s">
        <v>18</v>
      </c>
      <c r="B26" s="113">
        <v>20128</v>
      </c>
      <c r="C26" s="113">
        <v>20043</v>
      </c>
      <c r="D26" s="114">
        <f t="shared" si="0"/>
        <v>40171</v>
      </c>
      <c r="E26" s="114"/>
      <c r="F26" s="114">
        <v>0</v>
      </c>
      <c r="G26" s="114">
        <v>0</v>
      </c>
      <c r="H26" s="114">
        <f t="shared" si="1"/>
        <v>0</v>
      </c>
      <c r="I26" s="114"/>
      <c r="J26" s="115">
        <f t="shared" si="2"/>
        <v>20128</v>
      </c>
      <c r="K26" s="116">
        <f t="shared" si="2"/>
        <v>20043</v>
      </c>
      <c r="L26" s="115">
        <f t="shared" si="5"/>
        <v>40171</v>
      </c>
      <c r="M26" s="115"/>
      <c r="N26" s="114">
        <v>0</v>
      </c>
      <c r="O26" s="114">
        <v>0</v>
      </c>
      <c r="P26" s="117">
        <f t="shared" si="6"/>
        <v>0</v>
      </c>
      <c r="Q26" s="117"/>
    </row>
    <row r="27" spans="1:17" ht="13.5" customHeight="1" x14ac:dyDescent="0.2">
      <c r="A27" s="112" t="s">
        <v>19</v>
      </c>
      <c r="B27" s="113">
        <v>108260</v>
      </c>
      <c r="C27" s="113">
        <v>107124</v>
      </c>
      <c r="D27" s="114">
        <f t="shared" si="0"/>
        <v>215384</v>
      </c>
      <c r="E27" s="114"/>
      <c r="F27" s="114">
        <v>171</v>
      </c>
      <c r="G27" s="114">
        <v>12</v>
      </c>
      <c r="H27" s="114">
        <f t="shared" si="1"/>
        <v>183</v>
      </c>
      <c r="I27" s="114"/>
      <c r="J27" s="115">
        <f t="shared" si="2"/>
        <v>108431</v>
      </c>
      <c r="K27" s="116">
        <f t="shared" si="2"/>
        <v>107136</v>
      </c>
      <c r="L27" s="115">
        <f t="shared" si="5"/>
        <v>215567</v>
      </c>
      <c r="M27" s="115"/>
      <c r="N27" s="114">
        <v>5139</v>
      </c>
      <c r="O27" s="114">
        <v>0</v>
      </c>
      <c r="P27" s="117">
        <f t="shared" si="6"/>
        <v>5139</v>
      </c>
      <c r="Q27" s="117"/>
    </row>
    <row r="28" spans="1:17" ht="13.5" customHeight="1" x14ac:dyDescent="0.2">
      <c r="A28" s="112" t="s">
        <v>20</v>
      </c>
      <c r="B28" s="113">
        <v>150848</v>
      </c>
      <c r="C28" s="113">
        <v>148560</v>
      </c>
      <c r="D28" s="114">
        <f t="shared" si="0"/>
        <v>299408</v>
      </c>
      <c r="E28" s="114"/>
      <c r="F28" s="113">
        <v>2681</v>
      </c>
      <c r="G28" s="113">
        <v>2972</v>
      </c>
      <c r="H28" s="114">
        <f t="shared" si="1"/>
        <v>5653</v>
      </c>
      <c r="I28" s="114"/>
      <c r="J28" s="115">
        <f t="shared" si="2"/>
        <v>153529</v>
      </c>
      <c r="K28" s="116">
        <f t="shared" si="2"/>
        <v>151532</v>
      </c>
      <c r="L28" s="115">
        <f t="shared" si="5"/>
        <v>305061</v>
      </c>
      <c r="M28" s="115"/>
      <c r="N28" s="114">
        <v>0</v>
      </c>
      <c r="O28" s="114">
        <v>0</v>
      </c>
      <c r="P28" s="117">
        <f t="shared" si="6"/>
        <v>0</v>
      </c>
      <c r="Q28" s="117"/>
    </row>
    <row r="29" spans="1:17" ht="13.5" customHeight="1" x14ac:dyDescent="0.2">
      <c r="A29" s="112" t="s">
        <v>21</v>
      </c>
      <c r="B29" s="113">
        <v>101243</v>
      </c>
      <c r="C29" s="113">
        <v>99551</v>
      </c>
      <c r="D29" s="114">
        <f t="shared" si="0"/>
        <v>200794</v>
      </c>
      <c r="E29" s="114"/>
      <c r="F29" s="114">
        <v>0</v>
      </c>
      <c r="G29" s="114">
        <v>0</v>
      </c>
      <c r="H29" s="114">
        <f t="shared" si="1"/>
        <v>0</v>
      </c>
      <c r="I29" s="114"/>
      <c r="J29" s="115">
        <f t="shared" si="2"/>
        <v>101243</v>
      </c>
      <c r="K29" s="116">
        <f t="shared" si="2"/>
        <v>99551</v>
      </c>
      <c r="L29" s="115">
        <f t="shared" si="5"/>
        <v>200794</v>
      </c>
      <c r="M29" s="115"/>
      <c r="N29" s="114">
        <v>9976</v>
      </c>
      <c r="O29" s="114">
        <v>0</v>
      </c>
      <c r="P29" s="117">
        <f t="shared" si="6"/>
        <v>9976</v>
      </c>
      <c r="Q29" s="117"/>
    </row>
    <row r="30" spans="1:17" ht="13.5" customHeight="1" x14ac:dyDescent="0.2">
      <c r="A30" s="112" t="s">
        <v>22</v>
      </c>
      <c r="B30" s="113">
        <v>286319</v>
      </c>
      <c r="C30" s="113">
        <v>287370</v>
      </c>
      <c r="D30" s="114">
        <f t="shared" si="0"/>
        <v>573689</v>
      </c>
      <c r="E30" s="114"/>
      <c r="F30" s="113">
        <v>9862</v>
      </c>
      <c r="G30" s="113">
        <v>10077</v>
      </c>
      <c r="H30" s="114">
        <f t="shared" si="1"/>
        <v>19939</v>
      </c>
      <c r="I30" s="114"/>
      <c r="J30" s="115">
        <f t="shared" si="2"/>
        <v>296181</v>
      </c>
      <c r="K30" s="116">
        <f t="shared" si="2"/>
        <v>297447</v>
      </c>
      <c r="L30" s="115">
        <f t="shared" si="5"/>
        <v>593628</v>
      </c>
      <c r="M30" s="115"/>
      <c r="N30" s="114">
        <v>1654</v>
      </c>
      <c r="O30" s="114">
        <v>0</v>
      </c>
      <c r="P30" s="117">
        <f t="shared" si="6"/>
        <v>1654</v>
      </c>
      <c r="Q30" s="117"/>
    </row>
    <row r="31" spans="1:17" ht="13.5" customHeight="1" x14ac:dyDescent="0.2">
      <c r="A31" s="112" t="s">
        <v>23</v>
      </c>
      <c r="B31" s="113">
        <v>177781</v>
      </c>
      <c r="C31" s="113">
        <v>176665</v>
      </c>
      <c r="D31" s="114">
        <f t="shared" si="0"/>
        <v>354446</v>
      </c>
      <c r="E31" s="114"/>
      <c r="F31" s="114">
        <v>0</v>
      </c>
      <c r="G31" s="114">
        <v>0</v>
      </c>
      <c r="H31" s="114">
        <f t="shared" si="1"/>
        <v>0</v>
      </c>
      <c r="I31" s="114"/>
      <c r="J31" s="115">
        <f t="shared" si="2"/>
        <v>177781</v>
      </c>
      <c r="K31" s="116">
        <f t="shared" si="2"/>
        <v>176665</v>
      </c>
      <c r="L31" s="115">
        <f t="shared" si="5"/>
        <v>354446</v>
      </c>
      <c r="M31" s="115"/>
      <c r="N31" s="114">
        <v>7901</v>
      </c>
      <c r="O31" s="114">
        <v>0</v>
      </c>
      <c r="P31" s="117">
        <f t="shared" si="6"/>
        <v>7901</v>
      </c>
      <c r="Q31" s="117"/>
    </row>
    <row r="32" spans="1:17" ht="13.5" customHeight="1" x14ac:dyDescent="0.2">
      <c r="A32" s="112" t="s">
        <v>24</v>
      </c>
      <c r="B32" s="113">
        <v>5848</v>
      </c>
      <c r="C32" s="113">
        <v>6476</v>
      </c>
      <c r="D32" s="114">
        <f t="shared" si="0"/>
        <v>12324</v>
      </c>
      <c r="E32" s="114"/>
      <c r="F32" s="114">
        <v>367</v>
      </c>
      <c r="G32" s="114">
        <v>168</v>
      </c>
      <c r="H32" s="114">
        <f t="shared" si="1"/>
        <v>535</v>
      </c>
      <c r="I32" s="114"/>
      <c r="J32" s="115">
        <f t="shared" si="2"/>
        <v>6215</v>
      </c>
      <c r="K32" s="116">
        <f t="shared" si="2"/>
        <v>6644</v>
      </c>
      <c r="L32" s="115">
        <f t="shared" si="5"/>
        <v>12859</v>
      </c>
      <c r="M32" s="115"/>
      <c r="N32" s="114">
        <v>1600</v>
      </c>
      <c r="O32" s="114">
        <v>1112</v>
      </c>
      <c r="P32" s="117">
        <f t="shared" si="6"/>
        <v>2712</v>
      </c>
      <c r="Q32" s="117"/>
    </row>
    <row r="33" spans="1:17" ht="13.5" customHeight="1" x14ac:dyDescent="0.2">
      <c r="A33" s="112" t="s">
        <v>25</v>
      </c>
      <c r="B33" s="113">
        <v>8388</v>
      </c>
      <c r="C33" s="113">
        <v>8358</v>
      </c>
      <c r="D33" s="114">
        <f t="shared" si="0"/>
        <v>16746</v>
      </c>
      <c r="E33" s="114"/>
      <c r="F33" s="114">
        <v>0</v>
      </c>
      <c r="G33" s="114">
        <v>0</v>
      </c>
      <c r="H33" s="114">
        <f t="shared" si="1"/>
        <v>0</v>
      </c>
      <c r="I33" s="114"/>
      <c r="J33" s="115">
        <f t="shared" si="2"/>
        <v>8388</v>
      </c>
      <c r="K33" s="116">
        <f t="shared" si="2"/>
        <v>8358</v>
      </c>
      <c r="L33" s="115">
        <f t="shared" si="5"/>
        <v>16746</v>
      </c>
      <c r="M33" s="115"/>
      <c r="N33" s="114">
        <v>0</v>
      </c>
      <c r="O33" s="114">
        <v>0</v>
      </c>
      <c r="P33" s="117">
        <f t="shared" si="6"/>
        <v>0</v>
      </c>
      <c r="Q33" s="117"/>
    </row>
    <row r="34" spans="1:17" ht="13.5" customHeight="1" x14ac:dyDescent="0.2">
      <c r="A34" s="112" t="s">
        <v>26</v>
      </c>
      <c r="B34" s="113">
        <v>397</v>
      </c>
      <c r="C34" s="113">
        <v>473</v>
      </c>
      <c r="D34" s="114">
        <f t="shared" si="0"/>
        <v>870</v>
      </c>
      <c r="E34" s="114"/>
      <c r="F34" s="114">
        <v>0</v>
      </c>
      <c r="G34" s="114">
        <v>0</v>
      </c>
      <c r="H34" s="114">
        <f t="shared" si="1"/>
        <v>0</v>
      </c>
      <c r="I34" s="114"/>
      <c r="J34" s="115">
        <f t="shared" si="2"/>
        <v>397</v>
      </c>
      <c r="K34" s="116">
        <f t="shared" si="2"/>
        <v>473</v>
      </c>
      <c r="L34" s="115">
        <f t="shared" si="5"/>
        <v>870</v>
      </c>
      <c r="M34" s="115"/>
      <c r="N34" s="114">
        <v>261</v>
      </c>
      <c r="O34" s="114">
        <v>0</v>
      </c>
      <c r="P34" s="117">
        <f t="shared" si="6"/>
        <v>261</v>
      </c>
      <c r="Q34" s="117"/>
    </row>
    <row r="35" spans="1:17" ht="12.75" customHeight="1" x14ac:dyDescent="0.2">
      <c r="A35" s="112" t="s">
        <v>27</v>
      </c>
      <c r="B35" s="113">
        <v>17826</v>
      </c>
      <c r="C35" s="113">
        <v>18948</v>
      </c>
      <c r="D35" s="114">
        <f t="shared" si="0"/>
        <v>36774</v>
      </c>
      <c r="E35" s="114"/>
      <c r="F35" s="114">
        <v>0</v>
      </c>
      <c r="G35" s="114">
        <v>0</v>
      </c>
      <c r="H35" s="114">
        <f t="shared" si="1"/>
        <v>0</v>
      </c>
      <c r="I35" s="114"/>
      <c r="J35" s="115">
        <f t="shared" si="2"/>
        <v>17826</v>
      </c>
      <c r="K35" s="116">
        <f t="shared" si="2"/>
        <v>18948</v>
      </c>
      <c r="L35" s="115">
        <f t="shared" si="5"/>
        <v>36774</v>
      </c>
      <c r="M35" s="115"/>
      <c r="N35" s="114">
        <v>3159</v>
      </c>
      <c r="O35" s="114">
        <v>0</v>
      </c>
      <c r="P35" s="117">
        <f>O35+N35</f>
        <v>3159</v>
      </c>
      <c r="Q35" s="117"/>
    </row>
    <row r="36" spans="1:17" ht="13.5" customHeight="1" x14ac:dyDescent="0.2">
      <c r="A36" s="148" t="s">
        <v>28</v>
      </c>
      <c r="B36" s="144">
        <f t="shared" ref="B36:P36" si="7">SUM(B9:B10)+SUM(B13:B24)</f>
        <v>3454000</v>
      </c>
      <c r="C36" s="144">
        <f t="shared" si="7"/>
        <v>3460789</v>
      </c>
      <c r="D36" s="144">
        <f t="shared" si="7"/>
        <v>6914789</v>
      </c>
      <c r="E36" s="121"/>
      <c r="F36" s="144">
        <f t="shared" si="7"/>
        <v>4678559</v>
      </c>
      <c r="G36" s="144">
        <f t="shared" si="7"/>
        <v>4631889</v>
      </c>
      <c r="H36" s="144">
        <f t="shared" si="7"/>
        <v>9310448</v>
      </c>
      <c r="I36" s="121"/>
      <c r="J36" s="144">
        <f t="shared" si="7"/>
        <v>8132559</v>
      </c>
      <c r="K36" s="144">
        <f t="shared" si="7"/>
        <v>8092678</v>
      </c>
      <c r="L36" s="144">
        <f t="shared" si="7"/>
        <v>16225237</v>
      </c>
      <c r="M36" s="121"/>
      <c r="N36" s="144">
        <f t="shared" si="7"/>
        <v>302</v>
      </c>
      <c r="O36" s="144">
        <f t="shared" si="7"/>
        <v>93179</v>
      </c>
      <c r="P36" s="144">
        <f t="shared" si="7"/>
        <v>93481</v>
      </c>
      <c r="Q36" s="121"/>
    </row>
    <row r="37" spans="1:17" ht="13.5" customHeight="1" x14ac:dyDescent="0.2">
      <c r="A37" s="143"/>
      <c r="B37" s="145"/>
      <c r="C37" s="145"/>
      <c r="D37" s="145"/>
      <c r="E37" s="122"/>
      <c r="F37" s="145"/>
      <c r="G37" s="145"/>
      <c r="H37" s="145"/>
      <c r="I37" s="122"/>
      <c r="J37" s="145"/>
      <c r="K37" s="145"/>
      <c r="L37" s="145"/>
      <c r="M37" s="122"/>
      <c r="N37" s="145"/>
      <c r="O37" s="145"/>
      <c r="P37" s="145"/>
      <c r="Q37" s="122"/>
    </row>
    <row r="38" spans="1:17" ht="13.5" customHeight="1" x14ac:dyDescent="0.2">
      <c r="A38" s="112" t="s">
        <v>29</v>
      </c>
      <c r="B38" s="115">
        <f t="shared" ref="B38:P38" si="8">+B11+SUM(B25:B28)+B34</f>
        <v>1014516</v>
      </c>
      <c r="C38" s="115">
        <f t="shared" si="8"/>
        <v>1013857</v>
      </c>
      <c r="D38" s="115">
        <f t="shared" si="8"/>
        <v>2028373</v>
      </c>
      <c r="E38" s="115"/>
      <c r="F38" s="115">
        <f t="shared" si="8"/>
        <v>194491</v>
      </c>
      <c r="G38" s="115">
        <f t="shared" si="8"/>
        <v>195088</v>
      </c>
      <c r="H38" s="115">
        <f t="shared" si="8"/>
        <v>389579</v>
      </c>
      <c r="I38" s="115"/>
      <c r="J38" s="115">
        <f t="shared" si="8"/>
        <v>1209007</v>
      </c>
      <c r="K38" s="115">
        <f t="shared" si="8"/>
        <v>1208945</v>
      </c>
      <c r="L38" s="115">
        <f t="shared" si="8"/>
        <v>2417952</v>
      </c>
      <c r="M38" s="115"/>
      <c r="N38" s="115">
        <f t="shared" si="8"/>
        <v>25790</v>
      </c>
      <c r="O38" s="115">
        <f t="shared" si="8"/>
        <v>749</v>
      </c>
      <c r="P38" s="115">
        <f t="shared" si="8"/>
        <v>26539</v>
      </c>
      <c r="Q38" s="115"/>
    </row>
    <row r="39" spans="1:17" ht="13.5" customHeight="1" x14ac:dyDescent="0.2">
      <c r="A39" s="112" t="s">
        <v>30</v>
      </c>
      <c r="B39" s="123">
        <f t="shared" ref="B39:P39" si="9">+B12+SUM(B29:B33)+B35</f>
        <v>1168958</v>
      </c>
      <c r="C39" s="123">
        <f t="shared" si="9"/>
        <v>1172225</v>
      </c>
      <c r="D39" s="123">
        <f t="shared" si="9"/>
        <v>2341183</v>
      </c>
      <c r="E39" s="123"/>
      <c r="F39" s="123">
        <f t="shared" si="9"/>
        <v>51449</v>
      </c>
      <c r="G39" s="123">
        <f t="shared" si="9"/>
        <v>54623</v>
      </c>
      <c r="H39" s="123">
        <f t="shared" si="9"/>
        <v>106072</v>
      </c>
      <c r="I39" s="123"/>
      <c r="J39" s="123">
        <f t="shared" si="9"/>
        <v>1220407</v>
      </c>
      <c r="K39" s="123">
        <f t="shared" si="9"/>
        <v>1226848</v>
      </c>
      <c r="L39" s="123">
        <f t="shared" si="9"/>
        <v>2447255</v>
      </c>
      <c r="M39" s="123"/>
      <c r="N39" s="123">
        <f t="shared" si="9"/>
        <v>28573</v>
      </c>
      <c r="O39" s="123">
        <f t="shared" si="9"/>
        <v>2018</v>
      </c>
      <c r="P39" s="123">
        <f t="shared" si="9"/>
        <v>30591</v>
      </c>
      <c r="Q39" s="123"/>
    </row>
    <row r="40" spans="1:17" ht="13.5" customHeight="1" x14ac:dyDescent="0.2">
      <c r="A40" s="143" t="s">
        <v>42</v>
      </c>
      <c r="B40" s="142">
        <f t="shared" ref="B40:P40" si="10">SUM(B36:B39)</f>
        <v>5637474</v>
      </c>
      <c r="C40" s="142">
        <f t="shared" si="10"/>
        <v>5646871</v>
      </c>
      <c r="D40" s="142">
        <f t="shared" si="10"/>
        <v>11284345</v>
      </c>
      <c r="E40" s="124"/>
      <c r="F40" s="142">
        <f t="shared" si="10"/>
        <v>4924499</v>
      </c>
      <c r="G40" s="142">
        <f t="shared" si="10"/>
        <v>4881600</v>
      </c>
      <c r="H40" s="142">
        <f t="shared" si="10"/>
        <v>9806099</v>
      </c>
      <c r="I40" s="124"/>
      <c r="J40" s="142">
        <f t="shared" si="10"/>
        <v>10561973</v>
      </c>
      <c r="K40" s="142">
        <f t="shared" si="10"/>
        <v>10528471</v>
      </c>
      <c r="L40" s="142">
        <f t="shared" si="10"/>
        <v>21090444</v>
      </c>
      <c r="M40" s="124"/>
      <c r="N40" s="142">
        <f t="shared" si="10"/>
        <v>54665</v>
      </c>
      <c r="O40" s="142">
        <f t="shared" si="10"/>
        <v>95946</v>
      </c>
      <c r="P40" s="142">
        <f t="shared" si="10"/>
        <v>150611</v>
      </c>
      <c r="Q40" s="124"/>
    </row>
    <row r="41" spans="1:17" ht="13.5" customHeight="1" x14ac:dyDescent="0.2">
      <c r="A41" s="143"/>
      <c r="B41" s="142"/>
      <c r="C41" s="142"/>
      <c r="D41" s="142"/>
      <c r="E41" s="124"/>
      <c r="F41" s="142"/>
      <c r="G41" s="142"/>
      <c r="H41" s="142"/>
      <c r="I41" s="124"/>
      <c r="J41" s="142"/>
      <c r="K41" s="142"/>
      <c r="L41" s="142"/>
      <c r="M41" s="124"/>
      <c r="N41" s="142"/>
      <c r="O41" s="142"/>
      <c r="P41" s="142"/>
      <c r="Q41" s="124"/>
    </row>
    <row r="42" spans="1:17" ht="11.25" customHeight="1" x14ac:dyDescent="0.2"/>
    <row r="43" spans="1:17" s="82" customFormat="1" ht="12" customHeight="1" x14ac:dyDescent="0.2">
      <c r="A43" s="83" t="s">
        <v>31</v>
      </c>
    </row>
    <row r="45" spans="1:17" ht="12.6" customHeight="1" x14ac:dyDescent="0.2">
      <c r="B45" s="125"/>
    </row>
  </sheetData>
  <mergeCells count="45">
    <mergeCell ref="L6:L8"/>
    <mergeCell ref="A1:Q1"/>
    <mergeCell ref="A2:Q2"/>
    <mergeCell ref="A4:A8"/>
    <mergeCell ref="B4:D5"/>
    <mergeCell ref="F4:H5"/>
    <mergeCell ref="J4:L5"/>
    <mergeCell ref="N4:P5"/>
    <mergeCell ref="B6:B8"/>
    <mergeCell ref="C6:C8"/>
    <mergeCell ref="D6:D8"/>
    <mergeCell ref="F6:F8"/>
    <mergeCell ref="G6:G8"/>
    <mergeCell ref="H6:H8"/>
    <mergeCell ref="J6:J8"/>
    <mergeCell ref="K6:K8"/>
    <mergeCell ref="A36:A37"/>
    <mergeCell ref="B36:B37"/>
    <mergeCell ref="C36:C37"/>
    <mergeCell ref="D36:D37"/>
    <mergeCell ref="F36:F37"/>
    <mergeCell ref="O36:O37"/>
    <mergeCell ref="P36:P37"/>
    <mergeCell ref="N6:N8"/>
    <mergeCell ref="O6:O8"/>
    <mergeCell ref="P6:P8"/>
    <mergeCell ref="G40:G41"/>
    <mergeCell ref="J36:J37"/>
    <mergeCell ref="K36:K37"/>
    <mergeCell ref="L36:L37"/>
    <mergeCell ref="N36:N37"/>
    <mergeCell ref="G36:G37"/>
    <mergeCell ref="H36:H37"/>
    <mergeCell ref="A40:A41"/>
    <mergeCell ref="B40:B41"/>
    <mergeCell ref="C40:C41"/>
    <mergeCell ref="D40:D41"/>
    <mergeCell ref="F40:F41"/>
    <mergeCell ref="P40:P41"/>
    <mergeCell ref="H40:H41"/>
    <mergeCell ref="J40:J41"/>
    <mergeCell ref="K40:K41"/>
    <mergeCell ref="L40:L41"/>
    <mergeCell ref="N40:N41"/>
    <mergeCell ref="O40:O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sqref="A1:XFD1048576"/>
    </sheetView>
  </sheetViews>
  <sheetFormatPr defaultRowHeight="12.75" x14ac:dyDescent="0.2"/>
  <cols>
    <col min="1" max="1" width="18.7109375" style="108" customWidth="1"/>
    <col min="2" max="2" width="9.7109375" style="108" customWidth="1"/>
    <col min="3" max="3" width="9.5703125" style="108" customWidth="1"/>
    <col min="4" max="4" width="12.42578125" style="108" customWidth="1"/>
    <col min="5" max="5" width="1.28515625" style="108" customWidth="1"/>
    <col min="6" max="8" width="10" style="108" customWidth="1"/>
    <col min="9" max="9" width="1.28515625" style="108" customWidth="1"/>
    <col min="10" max="10" width="10.42578125" style="108" customWidth="1"/>
    <col min="11" max="11" width="9.7109375" style="108" customWidth="1"/>
    <col min="12" max="12" width="10" style="108" customWidth="1"/>
    <col min="13" max="13" width="1.28515625" style="108" customWidth="1"/>
    <col min="14" max="15" width="9.28515625" style="108" bestFit="1" customWidth="1"/>
    <col min="16" max="16" width="10" style="108" customWidth="1"/>
    <col min="17" max="17" width="1.28515625" style="108" customWidth="1"/>
    <col min="18" max="16384" width="9.140625" style="108"/>
  </cols>
  <sheetData>
    <row r="1" spans="1:18" ht="12.6" customHeight="1" x14ac:dyDescent="0.2">
      <c r="A1" s="149" t="s">
        <v>97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8" s="109" customFormat="1" ht="12.6" customHeight="1" x14ac:dyDescent="0.2">
      <c r="A2" s="150" t="s">
        <v>98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4" spans="1:18" ht="12.6" customHeight="1" x14ac:dyDescent="0.2">
      <c r="A4" s="147" t="s">
        <v>0</v>
      </c>
      <c r="B4" s="147" t="s">
        <v>35</v>
      </c>
      <c r="C4" s="151"/>
      <c r="D4" s="151"/>
      <c r="E4" s="110"/>
      <c r="F4" s="147" t="s">
        <v>36</v>
      </c>
      <c r="G4" s="151"/>
      <c r="H4" s="151"/>
      <c r="I4" s="110"/>
      <c r="J4" s="147" t="s">
        <v>37</v>
      </c>
      <c r="K4" s="151"/>
      <c r="L4" s="151"/>
      <c r="M4" s="110"/>
      <c r="N4" s="147" t="s">
        <v>38</v>
      </c>
      <c r="O4" s="147"/>
      <c r="P4" s="147"/>
      <c r="Q4" s="111"/>
    </row>
    <row r="5" spans="1:18" ht="12.6" customHeight="1" x14ac:dyDescent="0.2">
      <c r="A5" s="147"/>
      <c r="B5" s="151"/>
      <c r="C5" s="151"/>
      <c r="D5" s="151"/>
      <c r="E5" s="110"/>
      <c r="F5" s="151"/>
      <c r="G5" s="151"/>
      <c r="H5" s="151"/>
      <c r="I5" s="110"/>
      <c r="J5" s="151"/>
      <c r="K5" s="151"/>
      <c r="L5" s="151"/>
      <c r="M5" s="110"/>
      <c r="N5" s="147"/>
      <c r="O5" s="147"/>
      <c r="P5" s="147"/>
      <c r="Q5" s="111"/>
    </row>
    <row r="6" spans="1:18" ht="12.6" customHeight="1" x14ac:dyDescent="0.2">
      <c r="A6" s="147"/>
      <c r="B6" s="146" t="s">
        <v>39</v>
      </c>
      <c r="C6" s="146" t="s">
        <v>40</v>
      </c>
      <c r="D6" s="146" t="s">
        <v>41</v>
      </c>
      <c r="E6" s="111"/>
      <c r="F6" s="146" t="s">
        <v>39</v>
      </c>
      <c r="G6" s="146" t="s">
        <v>40</v>
      </c>
      <c r="H6" s="146" t="s">
        <v>41</v>
      </c>
      <c r="I6" s="111"/>
      <c r="J6" s="146" t="s">
        <v>39</v>
      </c>
      <c r="K6" s="146" t="s">
        <v>40</v>
      </c>
      <c r="L6" s="146" t="s">
        <v>41</v>
      </c>
      <c r="M6" s="111"/>
      <c r="N6" s="146" t="s">
        <v>39</v>
      </c>
      <c r="O6" s="146" t="s">
        <v>40</v>
      </c>
      <c r="P6" s="146" t="s">
        <v>41</v>
      </c>
      <c r="Q6" s="111"/>
    </row>
    <row r="7" spans="1:18" ht="12.6" customHeight="1" x14ac:dyDescent="0.2">
      <c r="A7" s="147"/>
      <c r="B7" s="147"/>
      <c r="C7" s="147"/>
      <c r="D7" s="147"/>
      <c r="E7" s="111"/>
      <c r="F7" s="147"/>
      <c r="G7" s="147"/>
      <c r="H7" s="147"/>
      <c r="I7" s="111"/>
      <c r="J7" s="147"/>
      <c r="K7" s="147"/>
      <c r="L7" s="147"/>
      <c r="M7" s="111"/>
      <c r="N7" s="147"/>
      <c r="O7" s="147"/>
      <c r="P7" s="147"/>
      <c r="Q7" s="111"/>
    </row>
    <row r="8" spans="1:18" ht="12.6" customHeight="1" x14ac:dyDescent="0.2">
      <c r="A8" s="147"/>
      <c r="B8" s="147"/>
      <c r="C8" s="147"/>
      <c r="D8" s="147"/>
      <c r="E8" s="111"/>
      <c r="F8" s="147"/>
      <c r="G8" s="147"/>
      <c r="H8" s="147"/>
      <c r="I8" s="111"/>
      <c r="J8" s="147"/>
      <c r="K8" s="147"/>
      <c r="L8" s="147"/>
      <c r="M8" s="111"/>
      <c r="N8" s="147"/>
      <c r="O8" s="147"/>
      <c r="P8" s="147"/>
      <c r="Q8" s="111"/>
    </row>
    <row r="9" spans="1:18" ht="13.5" customHeight="1" x14ac:dyDescent="0.2">
      <c r="A9" s="112" t="s">
        <v>1</v>
      </c>
      <c r="B9" s="113">
        <v>1652631</v>
      </c>
      <c r="C9" s="113">
        <v>1631511</v>
      </c>
      <c r="D9" s="114">
        <f>C9+B9</f>
        <v>3284142</v>
      </c>
      <c r="E9" s="114"/>
      <c r="F9" s="113">
        <v>4114651</v>
      </c>
      <c r="G9" s="113">
        <v>4149422</v>
      </c>
      <c r="H9" s="114">
        <f>G9+F9</f>
        <v>8264073</v>
      </c>
      <c r="I9" s="114"/>
      <c r="J9" s="115">
        <f>F9+B9</f>
        <v>5767282</v>
      </c>
      <c r="K9" s="116">
        <f>G9+C9</f>
        <v>5780933</v>
      </c>
      <c r="L9" s="115">
        <f>K9+J9</f>
        <v>11548215</v>
      </c>
      <c r="M9" s="115"/>
      <c r="N9" s="114">
        <v>0</v>
      </c>
      <c r="O9" s="114">
        <v>101671</v>
      </c>
      <c r="P9" s="117">
        <f>O9+N9</f>
        <v>101671</v>
      </c>
      <c r="Q9" s="117"/>
    </row>
    <row r="10" spans="1:18" ht="13.5" customHeight="1" x14ac:dyDescent="0.2">
      <c r="A10" s="112" t="s">
        <v>2</v>
      </c>
      <c r="B10" s="113">
        <v>405188</v>
      </c>
      <c r="C10" s="113">
        <v>416361</v>
      </c>
      <c r="D10" s="114">
        <f t="shared" ref="D10:D35" si="0">C10+B10</f>
        <v>821549</v>
      </c>
      <c r="E10" s="114"/>
      <c r="F10" s="113">
        <v>309098</v>
      </c>
      <c r="G10" s="113">
        <v>310788</v>
      </c>
      <c r="H10" s="114">
        <f t="shared" ref="H10:H35" si="1">G10+F10</f>
        <v>619886</v>
      </c>
      <c r="I10" s="114"/>
      <c r="J10" s="115">
        <f t="shared" ref="J10:K35" si="2">F10+B10</f>
        <v>714286</v>
      </c>
      <c r="K10" s="116">
        <f t="shared" si="2"/>
        <v>727149</v>
      </c>
      <c r="L10" s="115">
        <f t="shared" ref="L10:L35" si="3">K10+J10</f>
        <v>1441435</v>
      </c>
      <c r="M10" s="115"/>
      <c r="N10" s="114">
        <v>478</v>
      </c>
      <c r="O10" s="114">
        <v>0</v>
      </c>
      <c r="P10" s="117">
        <f t="shared" ref="P10:P35" si="4">O10+N10</f>
        <v>478</v>
      </c>
      <c r="Q10" s="117"/>
    </row>
    <row r="11" spans="1:18" ht="13.5" customHeight="1" x14ac:dyDescent="0.2">
      <c r="A11" s="112" t="s">
        <v>3</v>
      </c>
      <c r="B11" s="113">
        <v>610001</v>
      </c>
      <c r="C11" s="113">
        <v>610264</v>
      </c>
      <c r="D11" s="114">
        <f t="shared" si="0"/>
        <v>1220265</v>
      </c>
      <c r="E11" s="114"/>
      <c r="F11" s="113">
        <v>191261</v>
      </c>
      <c r="G11" s="113">
        <v>193780</v>
      </c>
      <c r="H11" s="114">
        <f t="shared" si="1"/>
        <v>385041</v>
      </c>
      <c r="I11" s="114"/>
      <c r="J11" s="115">
        <f t="shared" si="2"/>
        <v>801262</v>
      </c>
      <c r="K11" s="116">
        <f t="shared" si="2"/>
        <v>804044</v>
      </c>
      <c r="L11" s="115">
        <f t="shared" si="3"/>
        <v>1605306</v>
      </c>
      <c r="M11" s="115"/>
      <c r="N11" s="114">
        <v>885</v>
      </c>
      <c r="O11" s="114">
        <v>599</v>
      </c>
      <c r="P11" s="117">
        <f t="shared" si="4"/>
        <v>1484</v>
      </c>
      <c r="Q11" s="117"/>
    </row>
    <row r="12" spans="1:18" ht="13.5" customHeight="1" x14ac:dyDescent="0.2">
      <c r="A12" s="112" t="s">
        <v>4</v>
      </c>
      <c r="B12" s="114">
        <v>532605</v>
      </c>
      <c r="C12" s="114">
        <v>526087</v>
      </c>
      <c r="D12" s="114">
        <f t="shared" si="0"/>
        <v>1058692</v>
      </c>
      <c r="E12" s="114"/>
      <c r="F12" s="113">
        <v>38595</v>
      </c>
      <c r="G12" s="113">
        <v>40070</v>
      </c>
      <c r="H12" s="114">
        <f t="shared" si="1"/>
        <v>78665</v>
      </c>
      <c r="I12" s="114"/>
      <c r="J12" s="115">
        <f t="shared" si="2"/>
        <v>571200</v>
      </c>
      <c r="K12" s="116">
        <f t="shared" si="2"/>
        <v>566157</v>
      </c>
      <c r="L12" s="115">
        <f t="shared" si="3"/>
        <v>1137357</v>
      </c>
      <c r="M12" s="115"/>
      <c r="N12" s="114">
        <v>4578</v>
      </c>
      <c r="O12" s="114">
        <v>916</v>
      </c>
      <c r="P12" s="117">
        <f t="shared" si="4"/>
        <v>5494</v>
      </c>
      <c r="Q12" s="117"/>
    </row>
    <row r="13" spans="1:18" ht="13.5" customHeight="1" x14ac:dyDescent="0.2">
      <c r="A13" s="112" t="s">
        <v>5</v>
      </c>
      <c r="B13" s="113">
        <v>232881</v>
      </c>
      <c r="C13" s="113">
        <v>230883</v>
      </c>
      <c r="D13" s="114">
        <f t="shared" si="0"/>
        <v>463764</v>
      </c>
      <c r="E13" s="114"/>
      <c r="F13" s="113">
        <v>18294</v>
      </c>
      <c r="G13" s="113">
        <v>18818</v>
      </c>
      <c r="H13" s="114">
        <f t="shared" si="1"/>
        <v>37112</v>
      </c>
      <c r="I13" s="114"/>
      <c r="J13" s="115">
        <f t="shared" si="2"/>
        <v>251175</v>
      </c>
      <c r="K13" s="116">
        <f t="shared" si="2"/>
        <v>249701</v>
      </c>
      <c r="L13" s="115">
        <f t="shared" si="3"/>
        <v>500876</v>
      </c>
      <c r="M13" s="115"/>
      <c r="N13" s="114">
        <v>0</v>
      </c>
      <c r="O13" s="114">
        <v>0</v>
      </c>
      <c r="P13" s="117">
        <f t="shared" si="4"/>
        <v>0</v>
      </c>
      <c r="Q13" s="117"/>
    </row>
    <row r="14" spans="1:18" ht="13.5" customHeight="1" x14ac:dyDescent="0.2">
      <c r="A14" s="112" t="s">
        <v>6</v>
      </c>
      <c r="B14" s="97">
        <v>240930</v>
      </c>
      <c r="C14" s="97">
        <v>249130</v>
      </c>
      <c r="D14" s="114">
        <f t="shared" si="0"/>
        <v>490060</v>
      </c>
      <c r="E14" s="105"/>
      <c r="F14" s="97">
        <v>23432</v>
      </c>
      <c r="G14" s="97">
        <v>22154</v>
      </c>
      <c r="H14" s="114">
        <f t="shared" si="1"/>
        <v>45586</v>
      </c>
      <c r="I14" s="105"/>
      <c r="J14" s="115">
        <f t="shared" si="2"/>
        <v>264362</v>
      </c>
      <c r="K14" s="116">
        <f t="shared" si="2"/>
        <v>271284</v>
      </c>
      <c r="L14" s="115">
        <f t="shared" si="3"/>
        <v>535646</v>
      </c>
      <c r="M14" s="106"/>
      <c r="N14" s="114">
        <v>0</v>
      </c>
      <c r="O14" s="114">
        <v>0</v>
      </c>
      <c r="P14" s="117">
        <f t="shared" si="4"/>
        <v>0</v>
      </c>
      <c r="Q14" s="118"/>
      <c r="R14" s="119"/>
    </row>
    <row r="15" spans="1:18" ht="13.5" customHeight="1" x14ac:dyDescent="0.2">
      <c r="A15" s="112" t="s">
        <v>7</v>
      </c>
      <c r="B15" s="113">
        <v>215674</v>
      </c>
      <c r="C15" s="113">
        <v>222270</v>
      </c>
      <c r="D15" s="114">
        <f t="shared" si="0"/>
        <v>437944</v>
      </c>
      <c r="E15" s="114"/>
      <c r="F15" s="114">
        <v>3839</v>
      </c>
      <c r="G15" s="114">
        <v>5081</v>
      </c>
      <c r="H15" s="114">
        <f t="shared" si="1"/>
        <v>8920</v>
      </c>
      <c r="I15" s="114"/>
      <c r="J15" s="115">
        <f t="shared" si="2"/>
        <v>219513</v>
      </c>
      <c r="K15" s="116">
        <f t="shared" si="2"/>
        <v>227351</v>
      </c>
      <c r="L15" s="115">
        <f t="shared" si="3"/>
        <v>446864</v>
      </c>
      <c r="M15" s="115"/>
      <c r="N15" s="114">
        <v>0</v>
      </c>
      <c r="O15" s="114">
        <v>0</v>
      </c>
      <c r="P15" s="117">
        <f t="shared" si="4"/>
        <v>0</v>
      </c>
      <c r="Q15" s="117"/>
    </row>
    <row r="16" spans="1:18" ht="13.5" customHeight="1" x14ac:dyDescent="0.2">
      <c r="A16" s="112" t="s">
        <v>8</v>
      </c>
      <c r="B16" s="113">
        <v>428</v>
      </c>
      <c r="C16" s="113">
        <v>571</v>
      </c>
      <c r="D16" s="114">
        <f t="shared" si="0"/>
        <v>999</v>
      </c>
      <c r="E16" s="114"/>
      <c r="F16" s="113">
        <v>9769</v>
      </c>
      <c r="G16" s="113">
        <v>10056</v>
      </c>
      <c r="H16" s="114">
        <f t="shared" si="1"/>
        <v>19825</v>
      </c>
      <c r="I16" s="114"/>
      <c r="J16" s="115">
        <f t="shared" si="2"/>
        <v>10197</v>
      </c>
      <c r="K16" s="116">
        <f t="shared" si="2"/>
        <v>10627</v>
      </c>
      <c r="L16" s="115">
        <f t="shared" si="3"/>
        <v>20824</v>
      </c>
      <c r="M16" s="115"/>
      <c r="N16" s="114">
        <v>0</v>
      </c>
      <c r="O16" s="114">
        <v>0</v>
      </c>
      <c r="P16" s="117">
        <f t="shared" si="4"/>
        <v>0</v>
      </c>
      <c r="Q16" s="117"/>
    </row>
    <row r="17" spans="1:17" ht="13.5" customHeight="1" x14ac:dyDescent="0.2">
      <c r="A17" s="112" t="s">
        <v>9</v>
      </c>
      <c r="B17" s="114">
        <v>107738</v>
      </c>
      <c r="C17" s="114">
        <v>110704</v>
      </c>
      <c r="D17" s="114">
        <f t="shared" si="0"/>
        <v>218442</v>
      </c>
      <c r="E17" s="114"/>
      <c r="F17" s="113">
        <v>2362</v>
      </c>
      <c r="G17" s="113">
        <v>4552</v>
      </c>
      <c r="H17" s="114">
        <f t="shared" si="1"/>
        <v>6914</v>
      </c>
      <c r="I17" s="114"/>
      <c r="J17" s="115">
        <f t="shared" si="2"/>
        <v>110100</v>
      </c>
      <c r="K17" s="116">
        <f t="shared" si="2"/>
        <v>115256</v>
      </c>
      <c r="L17" s="115">
        <f t="shared" si="3"/>
        <v>225356</v>
      </c>
      <c r="M17" s="115"/>
      <c r="N17" s="114">
        <v>0</v>
      </c>
      <c r="O17" s="114">
        <v>0</v>
      </c>
      <c r="P17" s="117">
        <f t="shared" si="4"/>
        <v>0</v>
      </c>
      <c r="Q17" s="117"/>
    </row>
    <row r="18" spans="1:17" ht="13.5" customHeight="1" x14ac:dyDescent="0.2">
      <c r="A18" s="112" t="s">
        <v>10</v>
      </c>
      <c r="B18" s="113">
        <v>77991</v>
      </c>
      <c r="C18" s="113">
        <v>77922</v>
      </c>
      <c r="D18" s="114">
        <f t="shared" si="0"/>
        <v>155913</v>
      </c>
      <c r="E18" s="114"/>
      <c r="F18" s="114">
        <v>0</v>
      </c>
      <c r="G18" s="113">
        <v>1392</v>
      </c>
      <c r="H18" s="114">
        <f t="shared" si="1"/>
        <v>1392</v>
      </c>
      <c r="I18" s="114"/>
      <c r="J18" s="115">
        <f t="shared" si="2"/>
        <v>77991</v>
      </c>
      <c r="K18" s="116">
        <f t="shared" si="2"/>
        <v>79314</v>
      </c>
      <c r="L18" s="115">
        <f t="shared" si="3"/>
        <v>157305</v>
      </c>
      <c r="M18" s="115"/>
      <c r="N18" s="114">
        <v>0</v>
      </c>
      <c r="O18" s="114">
        <v>0</v>
      </c>
      <c r="P18" s="117">
        <f t="shared" si="4"/>
        <v>0</v>
      </c>
      <c r="Q18" s="117"/>
    </row>
    <row r="19" spans="1:17" ht="13.5" customHeight="1" x14ac:dyDescent="0.2">
      <c r="A19" s="120" t="s">
        <v>11</v>
      </c>
      <c r="B19" s="113">
        <v>0</v>
      </c>
      <c r="C19" s="113">
        <v>0</v>
      </c>
      <c r="D19" s="114">
        <f t="shared" si="0"/>
        <v>0</v>
      </c>
      <c r="E19" s="114"/>
      <c r="F19" s="114">
        <v>0</v>
      </c>
      <c r="G19" s="113">
        <v>0</v>
      </c>
      <c r="H19" s="114">
        <f t="shared" si="1"/>
        <v>0</v>
      </c>
      <c r="I19" s="114"/>
      <c r="J19" s="115">
        <f t="shared" si="2"/>
        <v>0</v>
      </c>
      <c r="K19" s="116">
        <f t="shared" si="2"/>
        <v>0</v>
      </c>
      <c r="L19" s="115">
        <f t="shared" si="3"/>
        <v>0</v>
      </c>
      <c r="M19" s="115"/>
      <c r="N19" s="114">
        <v>0</v>
      </c>
      <c r="O19" s="114">
        <v>0</v>
      </c>
      <c r="P19" s="117">
        <f t="shared" si="4"/>
        <v>0</v>
      </c>
      <c r="Q19" s="117"/>
    </row>
    <row r="20" spans="1:17" ht="13.5" customHeight="1" x14ac:dyDescent="0.2">
      <c r="A20" s="112" t="s">
        <v>12</v>
      </c>
      <c r="B20" s="114">
        <v>295147</v>
      </c>
      <c r="C20" s="114">
        <v>292809</v>
      </c>
      <c r="D20" s="114">
        <f t="shared" si="0"/>
        <v>587956</v>
      </c>
      <c r="E20" s="114"/>
      <c r="F20" s="113">
        <v>43696</v>
      </c>
      <c r="G20" s="113">
        <v>43170</v>
      </c>
      <c r="H20" s="114">
        <f t="shared" si="1"/>
        <v>86866</v>
      </c>
      <c r="I20" s="114"/>
      <c r="J20" s="115">
        <f t="shared" si="2"/>
        <v>338843</v>
      </c>
      <c r="K20" s="116">
        <f t="shared" si="2"/>
        <v>335979</v>
      </c>
      <c r="L20" s="115">
        <f t="shared" si="3"/>
        <v>674822</v>
      </c>
      <c r="M20" s="115"/>
      <c r="N20" s="114">
        <v>62</v>
      </c>
      <c r="O20" s="114"/>
      <c r="P20" s="117">
        <f t="shared" si="4"/>
        <v>62</v>
      </c>
      <c r="Q20" s="117"/>
    </row>
    <row r="21" spans="1:17" ht="13.5" customHeight="1" x14ac:dyDescent="0.2">
      <c r="A21" s="120" t="s">
        <v>13</v>
      </c>
      <c r="B21" s="113">
        <v>33165</v>
      </c>
      <c r="C21" s="113">
        <v>32971</v>
      </c>
      <c r="D21" s="114">
        <f t="shared" si="0"/>
        <v>66136</v>
      </c>
      <c r="E21" s="114"/>
      <c r="F21" s="113">
        <v>6492</v>
      </c>
      <c r="G21" s="113">
        <v>6543</v>
      </c>
      <c r="H21" s="114">
        <f t="shared" si="1"/>
        <v>13035</v>
      </c>
      <c r="I21" s="114"/>
      <c r="J21" s="115">
        <f t="shared" si="2"/>
        <v>39657</v>
      </c>
      <c r="K21" s="116">
        <f t="shared" si="2"/>
        <v>39514</v>
      </c>
      <c r="L21" s="115">
        <f t="shared" si="3"/>
        <v>79171</v>
      </c>
      <c r="M21" s="115"/>
      <c r="N21" s="114">
        <v>0</v>
      </c>
      <c r="O21" s="114">
        <v>0</v>
      </c>
      <c r="P21" s="117">
        <f t="shared" si="4"/>
        <v>0</v>
      </c>
      <c r="Q21" s="117"/>
    </row>
    <row r="22" spans="1:17" ht="13.5" customHeight="1" x14ac:dyDescent="0.2">
      <c r="A22" s="112" t="s">
        <v>14</v>
      </c>
      <c r="B22" s="113">
        <v>2288</v>
      </c>
      <c r="C22" s="113">
        <v>2478</v>
      </c>
      <c r="D22" s="114">
        <f t="shared" si="0"/>
        <v>4766</v>
      </c>
      <c r="E22" s="114"/>
      <c r="F22" s="113">
        <v>0</v>
      </c>
      <c r="G22" s="113">
        <v>0</v>
      </c>
      <c r="H22" s="114">
        <f t="shared" si="1"/>
        <v>0</v>
      </c>
      <c r="I22" s="114"/>
      <c r="J22" s="115">
        <f t="shared" si="2"/>
        <v>2288</v>
      </c>
      <c r="K22" s="116">
        <f t="shared" si="2"/>
        <v>2478</v>
      </c>
      <c r="L22" s="115">
        <f t="shared" si="3"/>
        <v>4766</v>
      </c>
      <c r="M22" s="115"/>
      <c r="N22" s="114">
        <v>0</v>
      </c>
      <c r="O22" s="114">
        <v>0</v>
      </c>
      <c r="P22" s="117">
        <f t="shared" si="4"/>
        <v>0</v>
      </c>
      <c r="Q22" s="117"/>
    </row>
    <row r="23" spans="1:17" ht="13.5" customHeight="1" x14ac:dyDescent="0.2">
      <c r="A23" s="112" t="s">
        <v>15</v>
      </c>
      <c r="B23" s="113">
        <v>0</v>
      </c>
      <c r="C23" s="113">
        <v>0</v>
      </c>
      <c r="D23" s="114">
        <f t="shared" si="0"/>
        <v>0</v>
      </c>
      <c r="E23" s="114"/>
      <c r="F23" s="113">
        <v>0</v>
      </c>
      <c r="G23" s="113">
        <v>0</v>
      </c>
      <c r="H23" s="114">
        <f t="shared" si="1"/>
        <v>0</v>
      </c>
      <c r="I23" s="114"/>
      <c r="J23" s="115">
        <f t="shared" si="2"/>
        <v>0</v>
      </c>
      <c r="K23" s="116">
        <f t="shared" si="2"/>
        <v>0</v>
      </c>
      <c r="L23" s="115">
        <f t="shared" si="3"/>
        <v>0</v>
      </c>
      <c r="M23" s="115"/>
      <c r="N23" s="114">
        <v>0</v>
      </c>
      <c r="O23" s="114">
        <v>0</v>
      </c>
      <c r="P23" s="117">
        <f t="shared" si="4"/>
        <v>0</v>
      </c>
      <c r="Q23" s="117"/>
    </row>
    <row r="24" spans="1:17" ht="13.5" customHeight="1" x14ac:dyDescent="0.2">
      <c r="A24" s="112" t="s">
        <v>16</v>
      </c>
      <c r="B24" s="113">
        <v>1333</v>
      </c>
      <c r="C24" s="113">
        <v>1415</v>
      </c>
      <c r="D24" s="114">
        <f t="shared" si="0"/>
        <v>2748</v>
      </c>
      <c r="E24" s="114"/>
      <c r="F24" s="114">
        <v>596</v>
      </c>
      <c r="G24" s="114">
        <v>606</v>
      </c>
      <c r="H24" s="114">
        <f t="shared" si="1"/>
        <v>1202</v>
      </c>
      <c r="I24" s="114"/>
      <c r="J24" s="115">
        <f t="shared" si="2"/>
        <v>1929</v>
      </c>
      <c r="K24" s="116">
        <f t="shared" si="2"/>
        <v>2021</v>
      </c>
      <c r="L24" s="115">
        <f t="shared" si="3"/>
        <v>3950</v>
      </c>
      <c r="M24" s="115"/>
      <c r="N24" s="114">
        <v>0</v>
      </c>
      <c r="O24" s="114">
        <v>0</v>
      </c>
      <c r="P24" s="117">
        <f t="shared" si="4"/>
        <v>0</v>
      </c>
      <c r="Q24" s="117"/>
    </row>
    <row r="25" spans="1:17" ht="13.5" customHeight="1" x14ac:dyDescent="0.2">
      <c r="A25" s="112" t="s">
        <v>17</v>
      </c>
      <c r="B25" s="113">
        <v>86626</v>
      </c>
      <c r="C25" s="113">
        <v>84067</v>
      </c>
      <c r="D25" s="114">
        <f t="shared" si="0"/>
        <v>170693</v>
      </c>
      <c r="E25" s="114"/>
      <c r="F25" s="113">
        <v>17</v>
      </c>
      <c r="G25" s="113">
        <v>21</v>
      </c>
      <c r="H25" s="114">
        <f t="shared" si="1"/>
        <v>38</v>
      </c>
      <c r="I25" s="114"/>
      <c r="J25" s="115">
        <f t="shared" si="2"/>
        <v>86643</v>
      </c>
      <c r="K25" s="116">
        <f t="shared" si="2"/>
        <v>84088</v>
      </c>
      <c r="L25" s="115">
        <f t="shared" si="3"/>
        <v>170731</v>
      </c>
      <c r="M25" s="115"/>
      <c r="N25" s="114">
        <v>17074</v>
      </c>
      <c r="O25" s="114">
        <v>0</v>
      </c>
      <c r="P25" s="117">
        <f t="shared" si="4"/>
        <v>17074</v>
      </c>
      <c r="Q25" s="117"/>
    </row>
    <row r="26" spans="1:17" ht="13.5" customHeight="1" x14ac:dyDescent="0.2">
      <c r="A26" s="112" t="s">
        <v>18</v>
      </c>
      <c r="B26" s="113">
        <v>19902</v>
      </c>
      <c r="C26" s="113">
        <v>20503</v>
      </c>
      <c r="D26" s="114">
        <f t="shared" si="0"/>
        <v>40405</v>
      </c>
      <c r="E26" s="114"/>
      <c r="F26" s="114">
        <v>0</v>
      </c>
      <c r="G26" s="114">
        <v>0</v>
      </c>
      <c r="H26" s="114">
        <f t="shared" si="1"/>
        <v>0</v>
      </c>
      <c r="I26" s="114"/>
      <c r="J26" s="115">
        <f t="shared" si="2"/>
        <v>19902</v>
      </c>
      <c r="K26" s="116">
        <f t="shared" si="2"/>
        <v>20503</v>
      </c>
      <c r="L26" s="115">
        <f t="shared" si="3"/>
        <v>40405</v>
      </c>
      <c r="M26" s="115"/>
      <c r="N26" s="114">
        <v>0</v>
      </c>
      <c r="O26" s="114">
        <v>0</v>
      </c>
      <c r="P26" s="117">
        <f t="shared" si="4"/>
        <v>0</v>
      </c>
      <c r="Q26" s="117"/>
    </row>
    <row r="27" spans="1:17" ht="13.5" customHeight="1" x14ac:dyDescent="0.2">
      <c r="A27" s="112" t="s">
        <v>19</v>
      </c>
      <c r="B27" s="113">
        <v>108787</v>
      </c>
      <c r="C27" s="113">
        <v>110019</v>
      </c>
      <c r="D27" s="114">
        <f t="shared" si="0"/>
        <v>218806</v>
      </c>
      <c r="E27" s="114"/>
      <c r="F27" s="114">
        <v>0</v>
      </c>
      <c r="G27" s="114">
        <v>6</v>
      </c>
      <c r="H27" s="114">
        <f t="shared" si="1"/>
        <v>6</v>
      </c>
      <c r="I27" s="114"/>
      <c r="J27" s="115">
        <f t="shared" si="2"/>
        <v>108787</v>
      </c>
      <c r="K27" s="116">
        <f t="shared" si="2"/>
        <v>110025</v>
      </c>
      <c r="L27" s="115">
        <f t="shared" si="3"/>
        <v>218812</v>
      </c>
      <c r="M27" s="115"/>
      <c r="N27" s="114">
        <v>4942</v>
      </c>
      <c r="O27" s="114">
        <v>0</v>
      </c>
      <c r="P27" s="117">
        <f t="shared" si="4"/>
        <v>4942</v>
      </c>
      <c r="Q27" s="117"/>
    </row>
    <row r="28" spans="1:17" ht="13.5" customHeight="1" x14ac:dyDescent="0.2">
      <c r="A28" s="112" t="s">
        <v>20</v>
      </c>
      <c r="B28" s="113">
        <v>145364</v>
      </c>
      <c r="C28" s="113">
        <v>146667</v>
      </c>
      <c r="D28" s="114">
        <f t="shared" si="0"/>
        <v>292031</v>
      </c>
      <c r="E28" s="114"/>
      <c r="F28" s="114">
        <v>2791</v>
      </c>
      <c r="G28" s="114">
        <v>3214</v>
      </c>
      <c r="H28" s="114">
        <f t="shared" si="1"/>
        <v>6005</v>
      </c>
      <c r="I28" s="114"/>
      <c r="J28" s="115">
        <f t="shared" si="2"/>
        <v>148155</v>
      </c>
      <c r="K28" s="116">
        <f t="shared" si="2"/>
        <v>149881</v>
      </c>
      <c r="L28" s="115">
        <f t="shared" si="3"/>
        <v>298036</v>
      </c>
      <c r="M28" s="115"/>
      <c r="N28" s="114">
        <v>187</v>
      </c>
      <c r="O28" s="114">
        <v>0</v>
      </c>
      <c r="P28" s="117">
        <f t="shared" si="4"/>
        <v>187</v>
      </c>
      <c r="Q28" s="117"/>
    </row>
    <row r="29" spans="1:17" ht="13.5" customHeight="1" x14ac:dyDescent="0.2">
      <c r="A29" s="112" t="s">
        <v>21</v>
      </c>
      <c r="B29" s="113">
        <v>95245</v>
      </c>
      <c r="C29" s="113">
        <v>95257</v>
      </c>
      <c r="D29" s="114">
        <f t="shared" si="0"/>
        <v>190502</v>
      </c>
      <c r="E29" s="114"/>
      <c r="F29" s="113">
        <v>0</v>
      </c>
      <c r="G29" s="113">
        <v>0</v>
      </c>
      <c r="H29" s="114">
        <f t="shared" si="1"/>
        <v>0</v>
      </c>
      <c r="I29" s="114"/>
      <c r="J29" s="115">
        <f t="shared" si="2"/>
        <v>95245</v>
      </c>
      <c r="K29" s="116">
        <f t="shared" si="2"/>
        <v>95257</v>
      </c>
      <c r="L29" s="115">
        <f t="shared" si="3"/>
        <v>190502</v>
      </c>
      <c r="M29" s="115"/>
      <c r="N29" s="114">
        <v>9686</v>
      </c>
      <c r="O29" s="114">
        <v>0</v>
      </c>
      <c r="P29" s="117">
        <f t="shared" si="4"/>
        <v>9686</v>
      </c>
      <c r="Q29" s="117"/>
    </row>
    <row r="30" spans="1:17" ht="13.5" customHeight="1" x14ac:dyDescent="0.2">
      <c r="A30" s="112" t="s">
        <v>22</v>
      </c>
      <c r="B30" s="113">
        <v>270747</v>
      </c>
      <c r="C30" s="113">
        <v>275566</v>
      </c>
      <c r="D30" s="114">
        <f t="shared" si="0"/>
        <v>546313</v>
      </c>
      <c r="E30" s="114"/>
      <c r="F30" s="114">
        <v>7836</v>
      </c>
      <c r="G30" s="114">
        <v>8229</v>
      </c>
      <c r="H30" s="114">
        <f t="shared" si="1"/>
        <v>16065</v>
      </c>
      <c r="I30" s="114"/>
      <c r="J30" s="115">
        <f t="shared" si="2"/>
        <v>278583</v>
      </c>
      <c r="K30" s="116">
        <f t="shared" si="2"/>
        <v>283795</v>
      </c>
      <c r="L30" s="115">
        <f t="shared" si="3"/>
        <v>562378</v>
      </c>
      <c r="M30" s="115"/>
      <c r="N30" s="114">
        <v>2844</v>
      </c>
      <c r="O30" s="114">
        <v>0</v>
      </c>
      <c r="P30" s="117">
        <f t="shared" si="4"/>
        <v>2844</v>
      </c>
      <c r="Q30" s="117"/>
    </row>
    <row r="31" spans="1:17" ht="13.5" customHeight="1" x14ac:dyDescent="0.2">
      <c r="A31" s="112" t="s">
        <v>23</v>
      </c>
      <c r="B31" s="113">
        <v>164350</v>
      </c>
      <c r="C31" s="113">
        <v>168188</v>
      </c>
      <c r="D31" s="114">
        <f t="shared" si="0"/>
        <v>332538</v>
      </c>
      <c r="E31" s="114"/>
      <c r="F31" s="113">
        <v>0</v>
      </c>
      <c r="G31" s="113">
        <v>0</v>
      </c>
      <c r="H31" s="114">
        <f t="shared" si="1"/>
        <v>0</v>
      </c>
      <c r="I31" s="114"/>
      <c r="J31" s="115">
        <f t="shared" si="2"/>
        <v>164350</v>
      </c>
      <c r="K31" s="116">
        <f t="shared" si="2"/>
        <v>168188</v>
      </c>
      <c r="L31" s="115">
        <f t="shared" si="3"/>
        <v>332538</v>
      </c>
      <c r="M31" s="115"/>
      <c r="N31" s="114">
        <v>8499</v>
      </c>
      <c r="O31" s="114">
        <v>0</v>
      </c>
      <c r="P31" s="117">
        <f t="shared" si="4"/>
        <v>8499</v>
      </c>
      <c r="Q31" s="117"/>
    </row>
    <row r="32" spans="1:17" ht="13.5" customHeight="1" x14ac:dyDescent="0.2">
      <c r="A32" s="112" t="s">
        <v>24</v>
      </c>
      <c r="B32" s="113">
        <v>8203</v>
      </c>
      <c r="C32" s="113">
        <v>7606</v>
      </c>
      <c r="D32" s="114">
        <f t="shared" si="0"/>
        <v>15809</v>
      </c>
      <c r="E32" s="114"/>
      <c r="F32" s="114">
        <v>91</v>
      </c>
      <c r="G32" s="114">
        <v>215</v>
      </c>
      <c r="H32" s="114">
        <f t="shared" si="1"/>
        <v>306</v>
      </c>
      <c r="I32" s="114"/>
      <c r="J32" s="115">
        <f t="shared" si="2"/>
        <v>8294</v>
      </c>
      <c r="K32" s="116">
        <f t="shared" si="2"/>
        <v>7821</v>
      </c>
      <c r="L32" s="115">
        <f t="shared" si="3"/>
        <v>16115</v>
      </c>
      <c r="M32" s="115"/>
      <c r="N32" s="114">
        <v>1722</v>
      </c>
      <c r="O32" s="114">
        <v>991</v>
      </c>
      <c r="P32" s="117">
        <f t="shared" si="4"/>
        <v>2713</v>
      </c>
      <c r="Q32" s="117"/>
    </row>
    <row r="33" spans="1:17" ht="13.5" customHeight="1" x14ac:dyDescent="0.2">
      <c r="A33" s="112" t="s">
        <v>25</v>
      </c>
      <c r="B33" s="113">
        <v>7778</v>
      </c>
      <c r="C33" s="113">
        <v>8015</v>
      </c>
      <c r="D33" s="114">
        <f t="shared" si="0"/>
        <v>15793</v>
      </c>
      <c r="E33" s="114"/>
      <c r="F33" s="114">
        <v>0</v>
      </c>
      <c r="G33" s="114">
        <v>0</v>
      </c>
      <c r="H33" s="114">
        <f t="shared" si="1"/>
        <v>0</v>
      </c>
      <c r="I33" s="114"/>
      <c r="J33" s="115">
        <f t="shared" si="2"/>
        <v>7778</v>
      </c>
      <c r="K33" s="116">
        <f t="shared" si="2"/>
        <v>8015</v>
      </c>
      <c r="L33" s="115">
        <f t="shared" si="3"/>
        <v>15793</v>
      </c>
      <c r="M33" s="115"/>
      <c r="N33" s="114">
        <v>0</v>
      </c>
      <c r="O33" s="114">
        <v>0</v>
      </c>
      <c r="P33" s="117">
        <f t="shared" si="4"/>
        <v>0</v>
      </c>
      <c r="Q33" s="117"/>
    </row>
    <row r="34" spans="1:17" ht="13.5" customHeight="1" x14ac:dyDescent="0.2">
      <c r="A34" s="112" t="s">
        <v>26</v>
      </c>
      <c r="B34" s="113">
        <v>512</v>
      </c>
      <c r="C34" s="113">
        <v>432</v>
      </c>
      <c r="D34" s="114">
        <f t="shared" si="0"/>
        <v>944</v>
      </c>
      <c r="E34" s="114"/>
      <c r="F34" s="114">
        <v>0</v>
      </c>
      <c r="G34" s="114">
        <v>0</v>
      </c>
      <c r="H34" s="114">
        <f t="shared" si="1"/>
        <v>0</v>
      </c>
      <c r="I34" s="114"/>
      <c r="J34" s="115">
        <f t="shared" si="2"/>
        <v>512</v>
      </c>
      <c r="K34" s="116">
        <f t="shared" si="2"/>
        <v>432</v>
      </c>
      <c r="L34" s="115">
        <f t="shared" si="3"/>
        <v>944</v>
      </c>
      <c r="M34" s="115"/>
      <c r="N34" s="114">
        <v>256</v>
      </c>
      <c r="O34" s="114">
        <v>0</v>
      </c>
      <c r="P34" s="117">
        <f t="shared" si="4"/>
        <v>256</v>
      </c>
      <c r="Q34" s="117"/>
    </row>
    <row r="35" spans="1:17" ht="12.75" customHeight="1" x14ac:dyDescent="0.2">
      <c r="A35" s="112" t="s">
        <v>27</v>
      </c>
      <c r="B35" s="113">
        <v>18066</v>
      </c>
      <c r="C35" s="113">
        <v>18674</v>
      </c>
      <c r="D35" s="114">
        <f t="shared" si="0"/>
        <v>36740</v>
      </c>
      <c r="E35" s="114"/>
      <c r="F35" s="114">
        <v>0</v>
      </c>
      <c r="G35" s="114">
        <v>0</v>
      </c>
      <c r="H35" s="114">
        <f t="shared" si="1"/>
        <v>0</v>
      </c>
      <c r="I35" s="114"/>
      <c r="J35" s="115">
        <f t="shared" si="2"/>
        <v>18066</v>
      </c>
      <c r="K35" s="116">
        <f t="shared" si="2"/>
        <v>18674</v>
      </c>
      <c r="L35" s="115">
        <f t="shared" si="3"/>
        <v>36740</v>
      </c>
      <c r="M35" s="115"/>
      <c r="N35" s="114">
        <v>3450</v>
      </c>
      <c r="O35" s="114">
        <v>0</v>
      </c>
      <c r="P35" s="117">
        <f t="shared" si="4"/>
        <v>3450</v>
      </c>
      <c r="Q35" s="117"/>
    </row>
    <row r="36" spans="1:17" ht="13.5" customHeight="1" x14ac:dyDescent="0.2">
      <c r="A36" s="148" t="s">
        <v>28</v>
      </c>
      <c r="B36" s="144">
        <f>SUM(B9:B10)+SUM(B13:B25)</f>
        <v>3352020</v>
      </c>
      <c r="C36" s="144">
        <f>SUM(C9:C10)+SUM(C13:C25)</f>
        <v>3353092</v>
      </c>
      <c r="D36" s="144">
        <f t="shared" ref="D36:P36" si="5">SUM(D9:D10)+SUM(D13:D24)</f>
        <v>6534419</v>
      </c>
      <c r="E36" s="121"/>
      <c r="F36" s="144">
        <f>SUM(F9:F10)+SUM(F13:F25)</f>
        <v>4532246</v>
      </c>
      <c r="G36" s="144">
        <f>SUM(G9:G10)+SUM(G13:G25)</f>
        <v>4572603</v>
      </c>
      <c r="H36" s="144">
        <f>SUM(H9:H10)+SUM(H13:H25)</f>
        <v>9104849</v>
      </c>
      <c r="I36" s="121"/>
      <c r="J36" s="144">
        <f>SUM(J9:J10)+SUM(J13:J24)</f>
        <v>7797623</v>
      </c>
      <c r="K36" s="144">
        <f>SUM(K9:K10)+SUM(K13:K24)</f>
        <v>7841607</v>
      </c>
      <c r="L36" s="144">
        <f>SUM(L9:L10)+SUM(L13:L24)</f>
        <v>15639230</v>
      </c>
      <c r="M36" s="121"/>
      <c r="N36" s="144">
        <f t="shared" si="5"/>
        <v>540</v>
      </c>
      <c r="O36" s="144">
        <f t="shared" si="5"/>
        <v>101671</v>
      </c>
      <c r="P36" s="144">
        <f t="shared" si="5"/>
        <v>102211</v>
      </c>
      <c r="Q36" s="121"/>
    </row>
    <row r="37" spans="1:17" ht="13.5" customHeight="1" x14ac:dyDescent="0.2">
      <c r="A37" s="143"/>
      <c r="B37" s="145"/>
      <c r="C37" s="145"/>
      <c r="D37" s="145"/>
      <c r="E37" s="122"/>
      <c r="F37" s="145"/>
      <c r="G37" s="145"/>
      <c r="H37" s="145"/>
      <c r="I37" s="122"/>
      <c r="J37" s="145"/>
      <c r="K37" s="145"/>
      <c r="L37" s="145"/>
      <c r="M37" s="122"/>
      <c r="N37" s="145"/>
      <c r="O37" s="145"/>
      <c r="P37" s="145"/>
      <c r="Q37" s="122"/>
    </row>
    <row r="38" spans="1:17" ht="13.5" customHeight="1" x14ac:dyDescent="0.2">
      <c r="A38" s="112" t="s">
        <v>29</v>
      </c>
      <c r="B38" s="115">
        <f>B34+B11+B25+B26+B27+B28</f>
        <v>971192</v>
      </c>
      <c r="C38" s="115">
        <f>C11+C25+C26+C27+C28+C34</f>
        <v>971952</v>
      </c>
      <c r="D38" s="115">
        <f>B38+C38</f>
        <v>1943144</v>
      </c>
      <c r="E38" s="115"/>
      <c r="F38" s="115">
        <f>F11+F25+F26+F27+F28+F34</f>
        <v>194069</v>
      </c>
      <c r="G38" s="115">
        <f>G11+G25+G26+G27+G28+G34</f>
        <v>197021</v>
      </c>
      <c r="H38" s="115">
        <f>F38+G38</f>
        <v>391090</v>
      </c>
      <c r="I38" s="115"/>
      <c r="J38" s="115">
        <f>J34+J11+J25+J26+J27+J28</f>
        <v>1165261</v>
      </c>
      <c r="K38" s="115">
        <f>K11+K25+K26+K27+K28+K34</f>
        <v>1168973</v>
      </c>
      <c r="L38" s="115">
        <f>J38+K38</f>
        <v>2334234</v>
      </c>
      <c r="M38" s="115"/>
      <c r="N38" s="115">
        <f t="shared" ref="N38:P38" si="6">+N11+SUM(N25:N28)+N34</f>
        <v>23344</v>
      </c>
      <c r="O38" s="115">
        <f t="shared" si="6"/>
        <v>599</v>
      </c>
      <c r="P38" s="115">
        <f t="shared" si="6"/>
        <v>23943</v>
      </c>
      <c r="Q38" s="115"/>
    </row>
    <row r="39" spans="1:17" ht="13.5" customHeight="1" x14ac:dyDescent="0.2">
      <c r="A39" s="112" t="s">
        <v>30</v>
      </c>
      <c r="B39" s="123">
        <f>B35+B33+B32+B31+B30+B29+B12</f>
        <v>1096994</v>
      </c>
      <c r="C39" s="123">
        <f>C12+C29+C30+C31+C32+C33+C35</f>
        <v>1099393</v>
      </c>
      <c r="D39" s="115">
        <f>B39+C39</f>
        <v>2196387</v>
      </c>
      <c r="E39" s="123"/>
      <c r="F39" s="123">
        <f>F35+F33+F32+F31+F30+F29+F12</f>
        <v>46522</v>
      </c>
      <c r="G39" s="123">
        <f>G35+G33+G32+G31+G30+G29+G12</f>
        <v>48514</v>
      </c>
      <c r="H39" s="115">
        <f>F39+G39</f>
        <v>95036</v>
      </c>
      <c r="I39" s="123"/>
      <c r="J39" s="123">
        <f>J35+J33+J32+J31+J30+J29+J12</f>
        <v>1143516</v>
      </c>
      <c r="K39" s="123">
        <f>K12+K29+K30+K31+K32+K33+K35</f>
        <v>1147907</v>
      </c>
      <c r="L39" s="115">
        <f>J39+K39</f>
        <v>2291423</v>
      </c>
      <c r="M39" s="123"/>
      <c r="N39" s="123">
        <f t="shared" ref="N39:P39" si="7">+N12+SUM(N29:N33)+N35</f>
        <v>30779</v>
      </c>
      <c r="O39" s="123">
        <f t="shared" si="7"/>
        <v>1907</v>
      </c>
      <c r="P39" s="123">
        <f t="shared" si="7"/>
        <v>32686</v>
      </c>
      <c r="Q39" s="123"/>
    </row>
    <row r="40" spans="1:17" ht="13.5" customHeight="1" x14ac:dyDescent="0.2">
      <c r="A40" s="143" t="s">
        <v>42</v>
      </c>
      <c r="B40" s="142">
        <f t="shared" ref="B40:P40" si="8">SUM(B36:B39)</f>
        <v>5420206</v>
      </c>
      <c r="C40" s="142">
        <f t="shared" si="8"/>
        <v>5424437</v>
      </c>
      <c r="D40" s="142">
        <f t="shared" si="8"/>
        <v>10673950</v>
      </c>
      <c r="E40" s="124"/>
      <c r="F40" s="142">
        <f t="shared" si="8"/>
        <v>4772837</v>
      </c>
      <c r="G40" s="142">
        <f t="shared" si="8"/>
        <v>4818138</v>
      </c>
      <c r="H40" s="142">
        <f t="shared" si="8"/>
        <v>9590975</v>
      </c>
      <c r="I40" s="124"/>
      <c r="J40" s="142">
        <f t="shared" si="8"/>
        <v>10106400</v>
      </c>
      <c r="K40" s="142">
        <f t="shared" si="8"/>
        <v>10158487</v>
      </c>
      <c r="L40" s="142">
        <f t="shared" si="8"/>
        <v>20264887</v>
      </c>
      <c r="M40" s="124"/>
      <c r="N40" s="142">
        <f t="shared" si="8"/>
        <v>54663</v>
      </c>
      <c r="O40" s="142">
        <f t="shared" si="8"/>
        <v>104177</v>
      </c>
      <c r="P40" s="142">
        <f t="shared" si="8"/>
        <v>158840</v>
      </c>
      <c r="Q40" s="124"/>
    </row>
    <row r="41" spans="1:17" ht="13.5" customHeight="1" x14ac:dyDescent="0.2">
      <c r="A41" s="143"/>
      <c r="B41" s="142"/>
      <c r="C41" s="142"/>
      <c r="D41" s="142"/>
      <c r="E41" s="124"/>
      <c r="F41" s="142"/>
      <c r="G41" s="142"/>
      <c r="H41" s="142"/>
      <c r="I41" s="124"/>
      <c r="J41" s="142"/>
      <c r="K41" s="142"/>
      <c r="L41" s="142"/>
      <c r="M41" s="124"/>
      <c r="N41" s="142"/>
      <c r="O41" s="142"/>
      <c r="P41" s="142"/>
      <c r="Q41" s="124"/>
    </row>
    <row r="42" spans="1:17" ht="11.25" customHeight="1" x14ac:dyDescent="0.2"/>
    <row r="43" spans="1:17" s="82" customFormat="1" ht="12" customHeight="1" x14ac:dyDescent="0.2">
      <c r="A43" s="83" t="s">
        <v>31</v>
      </c>
    </row>
    <row r="45" spans="1:17" ht="12.6" customHeight="1" x14ac:dyDescent="0.2">
      <c r="B45" s="125"/>
    </row>
  </sheetData>
  <mergeCells count="45">
    <mergeCell ref="L6:L8"/>
    <mergeCell ref="A1:Q1"/>
    <mergeCell ref="A2:Q2"/>
    <mergeCell ref="A4:A8"/>
    <mergeCell ref="B4:D5"/>
    <mergeCell ref="F4:H5"/>
    <mergeCell ref="J4:L5"/>
    <mergeCell ref="N4:P5"/>
    <mergeCell ref="B6:B8"/>
    <mergeCell ref="C6:C8"/>
    <mergeCell ref="D6:D8"/>
    <mergeCell ref="F6:F8"/>
    <mergeCell ref="G6:G8"/>
    <mergeCell ref="H6:H8"/>
    <mergeCell ref="J6:J8"/>
    <mergeCell ref="K6:K8"/>
    <mergeCell ref="A36:A37"/>
    <mergeCell ref="B36:B37"/>
    <mergeCell ref="C36:C37"/>
    <mergeCell ref="D36:D37"/>
    <mergeCell ref="F36:F37"/>
    <mergeCell ref="O36:O37"/>
    <mergeCell ref="P36:P37"/>
    <mergeCell ref="N6:N8"/>
    <mergeCell ref="O6:O8"/>
    <mergeCell ref="P6:P8"/>
    <mergeCell ref="G40:G41"/>
    <mergeCell ref="J36:J37"/>
    <mergeCell ref="K36:K37"/>
    <mergeCell ref="L36:L37"/>
    <mergeCell ref="N36:N37"/>
    <mergeCell ref="G36:G37"/>
    <mergeCell ref="H36:H37"/>
    <mergeCell ref="A40:A41"/>
    <mergeCell ref="B40:B41"/>
    <mergeCell ref="C40:C41"/>
    <mergeCell ref="D40:D41"/>
    <mergeCell ref="F40:F41"/>
    <mergeCell ref="P40:P41"/>
    <mergeCell ref="H40:H41"/>
    <mergeCell ref="J40:J41"/>
    <mergeCell ref="K40:K41"/>
    <mergeCell ref="L40:L41"/>
    <mergeCell ref="N40:N41"/>
    <mergeCell ref="O40:O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A14" sqref="A14:XFD14"/>
    </sheetView>
  </sheetViews>
  <sheetFormatPr defaultRowHeight="12.6" customHeight="1" x14ac:dyDescent="0.2"/>
  <cols>
    <col min="1" max="1" width="18.7109375" style="9" customWidth="1"/>
    <col min="2" max="2" width="9.7109375" style="9" customWidth="1"/>
    <col min="3" max="3" width="9.5703125" style="9" customWidth="1"/>
    <col min="4" max="4" width="12.42578125" style="9" customWidth="1"/>
    <col min="5" max="5" width="1.28515625" style="9" customWidth="1"/>
    <col min="6" max="8" width="10" style="9" customWidth="1"/>
    <col min="9" max="9" width="1.28515625" style="9" customWidth="1"/>
    <col min="10" max="10" width="10.42578125" style="9" customWidth="1"/>
    <col min="11" max="11" width="9.7109375" style="9" customWidth="1"/>
    <col min="12" max="12" width="10" style="9" customWidth="1"/>
    <col min="13" max="13" width="1.28515625" style="9" customWidth="1"/>
    <col min="14" max="15" width="9.28515625" style="9" bestFit="1" customWidth="1"/>
    <col min="16" max="16" width="10" style="9" customWidth="1"/>
    <col min="17" max="17" width="1.28515625" style="9" customWidth="1"/>
    <col min="18" max="16384" width="9.140625" style="9"/>
  </cols>
  <sheetData>
    <row r="1" spans="1:18" ht="12.6" customHeight="1" x14ac:dyDescent="0.2">
      <c r="A1" s="152" t="s">
        <v>73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8" s="10" customFormat="1" ht="12.6" customHeight="1" x14ac:dyDescent="0.2">
      <c r="A2" s="154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4" spans="1:18" ht="12.6" customHeight="1" x14ac:dyDescent="0.2">
      <c r="A4" s="159" t="s">
        <v>0</v>
      </c>
      <c r="B4" s="159" t="s">
        <v>35</v>
      </c>
      <c r="C4" s="160"/>
      <c r="D4" s="160"/>
      <c r="E4" s="19"/>
      <c r="F4" s="159" t="s">
        <v>36</v>
      </c>
      <c r="G4" s="160"/>
      <c r="H4" s="160"/>
      <c r="I4" s="19"/>
      <c r="J4" s="159" t="s">
        <v>37</v>
      </c>
      <c r="K4" s="160"/>
      <c r="L4" s="160"/>
      <c r="M4" s="19"/>
      <c r="N4" s="159" t="s">
        <v>38</v>
      </c>
      <c r="O4" s="159"/>
      <c r="P4" s="159"/>
      <c r="Q4" s="20"/>
    </row>
    <row r="5" spans="1:18" ht="12.6" customHeight="1" x14ac:dyDescent="0.2">
      <c r="A5" s="159"/>
      <c r="B5" s="160"/>
      <c r="C5" s="160"/>
      <c r="D5" s="160"/>
      <c r="E5" s="19"/>
      <c r="F5" s="160"/>
      <c r="G5" s="160"/>
      <c r="H5" s="160"/>
      <c r="I5" s="19"/>
      <c r="J5" s="160"/>
      <c r="K5" s="160"/>
      <c r="L5" s="160"/>
      <c r="M5" s="19"/>
      <c r="N5" s="159"/>
      <c r="O5" s="159"/>
      <c r="P5" s="159"/>
      <c r="Q5" s="20"/>
    </row>
    <row r="6" spans="1:18" ht="12.6" customHeight="1" x14ac:dyDescent="0.2">
      <c r="A6" s="159"/>
      <c r="B6" s="161" t="s">
        <v>39</v>
      </c>
      <c r="C6" s="161" t="s">
        <v>40</v>
      </c>
      <c r="D6" s="161" t="s">
        <v>41</v>
      </c>
      <c r="E6" s="20"/>
      <c r="F6" s="161" t="s">
        <v>39</v>
      </c>
      <c r="G6" s="161" t="s">
        <v>40</v>
      </c>
      <c r="H6" s="161" t="s">
        <v>41</v>
      </c>
      <c r="I6" s="20"/>
      <c r="J6" s="161" t="s">
        <v>39</v>
      </c>
      <c r="K6" s="161" t="s">
        <v>40</v>
      </c>
      <c r="L6" s="161" t="s">
        <v>41</v>
      </c>
      <c r="M6" s="20"/>
      <c r="N6" s="161" t="s">
        <v>39</v>
      </c>
      <c r="O6" s="161" t="s">
        <v>40</v>
      </c>
      <c r="P6" s="161" t="s">
        <v>41</v>
      </c>
      <c r="Q6" s="20"/>
    </row>
    <row r="7" spans="1:18" ht="12.6" customHeight="1" x14ac:dyDescent="0.2">
      <c r="A7" s="159"/>
      <c r="B7" s="159"/>
      <c r="C7" s="159"/>
      <c r="D7" s="159"/>
      <c r="E7" s="20"/>
      <c r="F7" s="159"/>
      <c r="G7" s="159"/>
      <c r="H7" s="159"/>
      <c r="I7" s="20"/>
      <c r="J7" s="159"/>
      <c r="K7" s="159"/>
      <c r="L7" s="159"/>
      <c r="M7" s="20"/>
      <c r="N7" s="159"/>
      <c r="O7" s="159"/>
      <c r="P7" s="159"/>
      <c r="Q7" s="20"/>
    </row>
    <row r="8" spans="1:18" ht="12.6" customHeight="1" x14ac:dyDescent="0.2">
      <c r="A8" s="159"/>
      <c r="B8" s="159"/>
      <c r="C8" s="159"/>
      <c r="D8" s="159"/>
      <c r="E8" s="20"/>
      <c r="F8" s="159"/>
      <c r="G8" s="159"/>
      <c r="H8" s="159"/>
      <c r="I8" s="20"/>
      <c r="J8" s="159"/>
      <c r="K8" s="159"/>
      <c r="L8" s="159"/>
      <c r="M8" s="20"/>
      <c r="N8" s="159"/>
      <c r="O8" s="159"/>
      <c r="P8" s="159"/>
      <c r="Q8" s="20"/>
    </row>
    <row r="9" spans="1:18" ht="13.5" customHeight="1" x14ac:dyDescent="0.2">
      <c r="A9" s="11" t="s">
        <v>1</v>
      </c>
      <c r="B9" s="25">
        <v>1862029</v>
      </c>
      <c r="C9" s="25">
        <v>1857786</v>
      </c>
      <c r="D9" s="12">
        <f>C9+B9</f>
        <v>3719815</v>
      </c>
      <c r="E9" s="12"/>
      <c r="F9" s="25">
        <v>4489704</v>
      </c>
      <c r="G9" s="25">
        <v>4537259</v>
      </c>
      <c r="H9" s="12">
        <f>G9+F9</f>
        <v>9026963</v>
      </c>
      <c r="I9" s="12"/>
      <c r="J9" s="13">
        <f>F9+B9</f>
        <v>6351733</v>
      </c>
      <c r="K9" s="14">
        <f>G9+C9</f>
        <v>6395045</v>
      </c>
      <c r="L9" s="13">
        <f>K9+J9</f>
        <v>12746778</v>
      </c>
      <c r="M9" s="13"/>
      <c r="N9" s="12">
        <v>0</v>
      </c>
      <c r="O9" s="12">
        <v>82537</v>
      </c>
      <c r="P9" s="15">
        <f>O9+N9</f>
        <v>82537</v>
      </c>
      <c r="Q9" s="15"/>
    </row>
    <row r="10" spans="1:18" ht="13.5" customHeight="1" x14ac:dyDescent="0.2">
      <c r="A10" s="11" t="s">
        <v>2</v>
      </c>
      <c r="B10" s="25">
        <v>486067</v>
      </c>
      <c r="C10" s="25">
        <v>487773</v>
      </c>
      <c r="D10" s="12">
        <f t="shared" ref="D10:D35" si="0">C10+B10</f>
        <v>973840</v>
      </c>
      <c r="E10" s="12"/>
      <c r="F10" s="25">
        <v>350438</v>
      </c>
      <c r="G10" s="25">
        <v>347888</v>
      </c>
      <c r="H10" s="12">
        <f t="shared" ref="H10:H35" si="1">G10+F10</f>
        <v>698326</v>
      </c>
      <c r="I10" s="12"/>
      <c r="J10" s="13">
        <f t="shared" ref="J10:J35" si="2">F10+B10</f>
        <v>836505</v>
      </c>
      <c r="K10" s="14">
        <f t="shared" ref="K10:K35" si="3">G10+C10</f>
        <v>835661</v>
      </c>
      <c r="L10" s="13">
        <f t="shared" ref="L10:L35" si="4">K10+J10</f>
        <v>1672166</v>
      </c>
      <c r="M10" s="13"/>
      <c r="N10" s="12">
        <v>4411</v>
      </c>
      <c r="O10" s="12">
        <v>0</v>
      </c>
      <c r="P10" s="15">
        <f t="shared" ref="P10:P35" si="5">O10+N10</f>
        <v>4411</v>
      </c>
      <c r="Q10" s="15"/>
    </row>
    <row r="11" spans="1:18" ht="13.5" customHeight="1" x14ac:dyDescent="0.2">
      <c r="A11" s="11" t="s">
        <v>3</v>
      </c>
      <c r="B11" s="25">
        <v>682126</v>
      </c>
      <c r="C11" s="25">
        <v>668772</v>
      </c>
      <c r="D11" s="12">
        <f t="shared" si="0"/>
        <v>1350898</v>
      </c>
      <c r="E11" s="12"/>
      <c r="F11" s="25">
        <v>184892</v>
      </c>
      <c r="G11" s="25">
        <v>184849</v>
      </c>
      <c r="H11" s="12">
        <f t="shared" si="1"/>
        <v>369741</v>
      </c>
      <c r="I11" s="12"/>
      <c r="J11" s="13">
        <f t="shared" si="2"/>
        <v>867018</v>
      </c>
      <c r="K11" s="14">
        <f t="shared" si="3"/>
        <v>853621</v>
      </c>
      <c r="L11" s="13">
        <f t="shared" si="4"/>
        <v>1720639</v>
      </c>
      <c r="M11" s="13"/>
      <c r="N11" s="12">
        <v>1029</v>
      </c>
      <c r="O11" s="12">
        <v>649</v>
      </c>
      <c r="P11" s="15">
        <f t="shared" si="5"/>
        <v>1678</v>
      </c>
      <c r="Q11" s="15"/>
    </row>
    <row r="12" spans="1:18" ht="13.5" customHeight="1" x14ac:dyDescent="0.2">
      <c r="A12" s="11" t="s">
        <v>4</v>
      </c>
      <c r="B12" s="12">
        <v>605936</v>
      </c>
      <c r="C12" s="12">
        <v>599456</v>
      </c>
      <c r="D12" s="12">
        <f t="shared" si="0"/>
        <v>1205392</v>
      </c>
      <c r="E12" s="12"/>
      <c r="F12" s="25">
        <v>40921</v>
      </c>
      <c r="G12" s="25">
        <v>43312</v>
      </c>
      <c r="H12" s="12">
        <f t="shared" si="1"/>
        <v>84233</v>
      </c>
      <c r="I12" s="12"/>
      <c r="J12" s="13">
        <f t="shared" si="2"/>
        <v>646857</v>
      </c>
      <c r="K12" s="14">
        <f t="shared" si="3"/>
        <v>642768</v>
      </c>
      <c r="L12" s="13">
        <f t="shared" si="4"/>
        <v>1289625</v>
      </c>
      <c r="M12" s="13"/>
      <c r="N12" s="12">
        <v>4003</v>
      </c>
      <c r="O12" s="12">
        <v>1034</v>
      </c>
      <c r="P12" s="15">
        <f t="shared" si="5"/>
        <v>5037</v>
      </c>
      <c r="Q12" s="15"/>
    </row>
    <row r="13" spans="1:18" ht="13.5" customHeight="1" x14ac:dyDescent="0.2">
      <c r="A13" s="11" t="s">
        <v>5</v>
      </c>
      <c r="B13" s="25">
        <v>287553</v>
      </c>
      <c r="C13" s="25">
        <v>284774</v>
      </c>
      <c r="D13" s="12">
        <f t="shared" si="0"/>
        <v>572327</v>
      </c>
      <c r="E13" s="12"/>
      <c r="F13" s="25">
        <v>22627</v>
      </c>
      <c r="G13" s="25">
        <v>21795</v>
      </c>
      <c r="H13" s="12">
        <f t="shared" si="1"/>
        <v>44422</v>
      </c>
      <c r="I13" s="12"/>
      <c r="J13" s="13">
        <f t="shared" si="2"/>
        <v>310180</v>
      </c>
      <c r="K13" s="14">
        <f t="shared" si="3"/>
        <v>306569</v>
      </c>
      <c r="L13" s="13">
        <f t="shared" si="4"/>
        <v>616749</v>
      </c>
      <c r="M13" s="13"/>
      <c r="N13" s="12">
        <v>0</v>
      </c>
      <c r="O13" s="12">
        <v>0</v>
      </c>
      <c r="P13" s="15">
        <f t="shared" si="5"/>
        <v>0</v>
      </c>
      <c r="Q13" s="15"/>
    </row>
    <row r="14" spans="1:18" ht="13.5" customHeight="1" x14ac:dyDescent="0.2">
      <c r="A14" s="11" t="s">
        <v>6</v>
      </c>
      <c r="B14" s="97">
        <v>304007</v>
      </c>
      <c r="C14" s="97">
        <v>316015</v>
      </c>
      <c r="D14" s="12">
        <f t="shared" si="0"/>
        <v>620022</v>
      </c>
      <c r="E14" s="105"/>
      <c r="F14" s="97">
        <v>35490</v>
      </c>
      <c r="G14" s="97">
        <v>30478</v>
      </c>
      <c r="H14" s="12">
        <f t="shared" si="1"/>
        <v>65968</v>
      </c>
      <c r="I14" s="105"/>
      <c r="J14" s="13">
        <f t="shared" si="2"/>
        <v>339497</v>
      </c>
      <c r="K14" s="14">
        <f t="shared" si="3"/>
        <v>346493</v>
      </c>
      <c r="L14" s="13">
        <f t="shared" si="4"/>
        <v>685990</v>
      </c>
      <c r="M14" s="106"/>
      <c r="N14" s="12">
        <v>0</v>
      </c>
      <c r="O14" s="12">
        <v>0</v>
      </c>
      <c r="P14" s="15">
        <f t="shared" si="5"/>
        <v>0</v>
      </c>
      <c r="Q14" s="16"/>
      <c r="R14" s="94"/>
    </row>
    <row r="15" spans="1:18" ht="13.5" customHeight="1" x14ac:dyDescent="0.2">
      <c r="A15" s="11" t="s">
        <v>7</v>
      </c>
      <c r="B15" s="25">
        <v>250050</v>
      </c>
      <c r="C15" s="25">
        <v>252645</v>
      </c>
      <c r="D15" s="12">
        <f t="shared" si="0"/>
        <v>502695</v>
      </c>
      <c r="E15" s="12"/>
      <c r="F15" s="12">
        <v>1007</v>
      </c>
      <c r="G15" s="12">
        <v>1247</v>
      </c>
      <c r="H15" s="12">
        <f t="shared" si="1"/>
        <v>2254</v>
      </c>
      <c r="I15" s="12"/>
      <c r="J15" s="13">
        <f t="shared" si="2"/>
        <v>251057</v>
      </c>
      <c r="K15" s="14">
        <f t="shared" si="3"/>
        <v>253892</v>
      </c>
      <c r="L15" s="13">
        <f t="shared" si="4"/>
        <v>504949</v>
      </c>
      <c r="M15" s="13"/>
      <c r="N15" s="12">
        <v>0</v>
      </c>
      <c r="O15" s="12">
        <v>0</v>
      </c>
      <c r="P15" s="15">
        <f t="shared" si="5"/>
        <v>0</v>
      </c>
      <c r="Q15" s="15"/>
    </row>
    <row r="16" spans="1:18" ht="13.5" customHeight="1" x14ac:dyDescent="0.2">
      <c r="A16" s="11" t="s">
        <v>8</v>
      </c>
      <c r="B16" s="25">
        <v>7724</v>
      </c>
      <c r="C16" s="25">
        <v>7753</v>
      </c>
      <c r="D16" s="12">
        <f t="shared" si="0"/>
        <v>15477</v>
      </c>
      <c r="E16" s="12"/>
      <c r="F16" s="25">
        <v>12525</v>
      </c>
      <c r="G16" s="25">
        <v>12750</v>
      </c>
      <c r="H16" s="12">
        <f t="shared" si="1"/>
        <v>25275</v>
      </c>
      <c r="I16" s="12"/>
      <c r="J16" s="13">
        <f t="shared" si="2"/>
        <v>20249</v>
      </c>
      <c r="K16" s="14">
        <f t="shared" si="3"/>
        <v>20503</v>
      </c>
      <c r="L16" s="13">
        <f t="shared" si="4"/>
        <v>40752</v>
      </c>
      <c r="M16" s="13"/>
      <c r="N16" s="12">
        <v>0</v>
      </c>
      <c r="O16" s="12">
        <v>0</v>
      </c>
      <c r="P16" s="15">
        <f t="shared" si="5"/>
        <v>0</v>
      </c>
      <c r="Q16" s="15"/>
    </row>
    <row r="17" spans="1:17" ht="13.5" customHeight="1" x14ac:dyDescent="0.2">
      <c r="A17" s="11" t="s">
        <v>9</v>
      </c>
      <c r="B17" s="12">
        <v>101367</v>
      </c>
      <c r="C17" s="12">
        <v>103165</v>
      </c>
      <c r="D17" s="12">
        <f t="shared" si="0"/>
        <v>204532</v>
      </c>
      <c r="E17" s="12"/>
      <c r="F17" s="25">
        <v>2940</v>
      </c>
      <c r="G17" s="25">
        <v>1533</v>
      </c>
      <c r="H17" s="12">
        <f t="shared" si="1"/>
        <v>4473</v>
      </c>
      <c r="I17" s="12"/>
      <c r="J17" s="13">
        <f t="shared" si="2"/>
        <v>104307</v>
      </c>
      <c r="K17" s="14">
        <f t="shared" si="3"/>
        <v>104698</v>
      </c>
      <c r="L17" s="13">
        <f t="shared" si="4"/>
        <v>209005</v>
      </c>
      <c r="M17" s="13"/>
      <c r="N17" s="12">
        <v>0</v>
      </c>
      <c r="O17" s="12">
        <v>0</v>
      </c>
      <c r="P17" s="15">
        <f t="shared" si="5"/>
        <v>0</v>
      </c>
      <c r="Q17" s="15"/>
    </row>
    <row r="18" spans="1:17" ht="13.5" customHeight="1" x14ac:dyDescent="0.2">
      <c r="A18" s="11" t="s">
        <v>10</v>
      </c>
      <c r="B18" s="25">
        <v>94656</v>
      </c>
      <c r="C18" s="25">
        <v>95581</v>
      </c>
      <c r="D18" s="12">
        <f t="shared" si="0"/>
        <v>190237</v>
      </c>
      <c r="E18" s="12"/>
      <c r="F18" s="12">
        <v>1393</v>
      </c>
      <c r="G18" s="25">
        <v>0</v>
      </c>
      <c r="H18" s="12">
        <f t="shared" si="1"/>
        <v>1393</v>
      </c>
      <c r="I18" s="12"/>
      <c r="J18" s="13">
        <f t="shared" si="2"/>
        <v>96049</v>
      </c>
      <c r="K18" s="14">
        <f t="shared" si="3"/>
        <v>95581</v>
      </c>
      <c r="L18" s="13">
        <f t="shared" si="4"/>
        <v>191630</v>
      </c>
      <c r="M18" s="13"/>
      <c r="N18" s="12">
        <v>0</v>
      </c>
      <c r="O18" s="12">
        <v>0</v>
      </c>
      <c r="P18" s="15">
        <f t="shared" si="5"/>
        <v>0</v>
      </c>
      <c r="Q18" s="15"/>
    </row>
    <row r="19" spans="1:17" ht="13.5" customHeight="1" x14ac:dyDescent="0.2">
      <c r="A19" s="17" t="s">
        <v>11</v>
      </c>
      <c r="B19" s="25">
        <v>2907</v>
      </c>
      <c r="C19" s="25">
        <v>3146</v>
      </c>
      <c r="D19" s="12">
        <f t="shared" si="0"/>
        <v>6053</v>
      </c>
      <c r="E19" s="12"/>
      <c r="F19" s="12">
        <v>2629</v>
      </c>
      <c r="G19" s="25">
        <v>2474</v>
      </c>
      <c r="H19" s="12">
        <f t="shared" si="1"/>
        <v>5103</v>
      </c>
      <c r="I19" s="12"/>
      <c r="J19" s="13">
        <f t="shared" si="2"/>
        <v>5536</v>
      </c>
      <c r="K19" s="14">
        <f t="shared" si="3"/>
        <v>5620</v>
      </c>
      <c r="L19" s="13">
        <f t="shared" si="4"/>
        <v>11156</v>
      </c>
      <c r="M19" s="13"/>
      <c r="N19" s="12">
        <v>0</v>
      </c>
      <c r="O19" s="12">
        <v>0</v>
      </c>
      <c r="P19" s="15">
        <f t="shared" si="5"/>
        <v>0</v>
      </c>
      <c r="Q19" s="15"/>
    </row>
    <row r="20" spans="1:17" ht="13.5" customHeight="1" x14ac:dyDescent="0.2">
      <c r="A20" s="11" t="s">
        <v>12</v>
      </c>
      <c r="B20" s="12">
        <v>371365</v>
      </c>
      <c r="C20" s="12">
        <v>373771</v>
      </c>
      <c r="D20" s="12">
        <f t="shared" si="0"/>
        <v>745136</v>
      </c>
      <c r="E20" s="12"/>
      <c r="F20" s="25">
        <v>48845</v>
      </c>
      <c r="G20" s="25">
        <v>47831</v>
      </c>
      <c r="H20" s="12">
        <f t="shared" si="1"/>
        <v>96676</v>
      </c>
      <c r="I20" s="12"/>
      <c r="J20" s="13">
        <f t="shared" si="2"/>
        <v>420210</v>
      </c>
      <c r="K20" s="14">
        <f t="shared" si="3"/>
        <v>421602</v>
      </c>
      <c r="L20" s="13">
        <f t="shared" si="4"/>
        <v>841812</v>
      </c>
      <c r="M20" s="13"/>
      <c r="N20" s="12">
        <v>0</v>
      </c>
      <c r="O20" s="12">
        <v>0</v>
      </c>
      <c r="P20" s="15">
        <f t="shared" si="5"/>
        <v>0</v>
      </c>
      <c r="Q20" s="15"/>
    </row>
    <row r="21" spans="1:17" ht="13.5" customHeight="1" x14ac:dyDescent="0.2">
      <c r="A21" s="17" t="s">
        <v>13</v>
      </c>
      <c r="B21" s="25">
        <v>38178</v>
      </c>
      <c r="C21" s="25">
        <v>37740</v>
      </c>
      <c r="D21" s="12">
        <f t="shared" si="0"/>
        <v>75918</v>
      </c>
      <c r="E21" s="12"/>
      <c r="F21" s="25">
        <v>4730</v>
      </c>
      <c r="G21" s="25">
        <v>4776</v>
      </c>
      <c r="H21" s="12">
        <f t="shared" si="1"/>
        <v>9506</v>
      </c>
      <c r="I21" s="12"/>
      <c r="J21" s="13">
        <f t="shared" si="2"/>
        <v>42908</v>
      </c>
      <c r="K21" s="14">
        <f t="shared" si="3"/>
        <v>42516</v>
      </c>
      <c r="L21" s="13">
        <f t="shared" si="4"/>
        <v>85424</v>
      </c>
      <c r="M21" s="13"/>
      <c r="N21" s="12">
        <v>0</v>
      </c>
      <c r="O21" s="12">
        <v>0</v>
      </c>
      <c r="P21" s="15">
        <f t="shared" si="5"/>
        <v>0</v>
      </c>
      <c r="Q21" s="15"/>
    </row>
    <row r="22" spans="1:17" ht="13.5" customHeight="1" x14ac:dyDescent="0.2">
      <c r="A22" s="11" t="s">
        <v>14</v>
      </c>
      <c r="B22" s="25">
        <v>0</v>
      </c>
      <c r="C22" s="25">
        <v>0</v>
      </c>
      <c r="D22" s="12">
        <f t="shared" si="0"/>
        <v>0</v>
      </c>
      <c r="E22" s="12"/>
      <c r="F22" s="25">
        <v>0</v>
      </c>
      <c r="G22" s="25">
        <v>0</v>
      </c>
      <c r="H22" s="12">
        <f t="shared" si="1"/>
        <v>0</v>
      </c>
      <c r="I22" s="12"/>
      <c r="J22" s="13">
        <f t="shared" si="2"/>
        <v>0</v>
      </c>
      <c r="K22" s="14">
        <f t="shared" si="3"/>
        <v>0</v>
      </c>
      <c r="L22" s="13">
        <f t="shared" si="4"/>
        <v>0</v>
      </c>
      <c r="M22" s="13"/>
      <c r="N22" s="12">
        <v>0</v>
      </c>
      <c r="O22" s="12">
        <v>0</v>
      </c>
      <c r="P22" s="15">
        <f t="shared" si="5"/>
        <v>0</v>
      </c>
      <c r="Q22" s="15"/>
    </row>
    <row r="23" spans="1:17" ht="13.5" customHeight="1" x14ac:dyDescent="0.2">
      <c r="A23" s="11" t="s">
        <v>15</v>
      </c>
      <c r="B23" s="25">
        <v>0</v>
      </c>
      <c r="C23" s="25">
        <v>0</v>
      </c>
      <c r="D23" s="12">
        <f t="shared" si="0"/>
        <v>0</v>
      </c>
      <c r="E23" s="12"/>
      <c r="F23" s="25">
        <v>0</v>
      </c>
      <c r="G23" s="25">
        <v>0</v>
      </c>
      <c r="H23" s="12">
        <f t="shared" si="1"/>
        <v>0</v>
      </c>
      <c r="I23" s="12"/>
      <c r="J23" s="13">
        <f t="shared" si="2"/>
        <v>0</v>
      </c>
      <c r="K23" s="14">
        <f t="shared" si="3"/>
        <v>0</v>
      </c>
      <c r="L23" s="13">
        <f t="shared" si="4"/>
        <v>0</v>
      </c>
      <c r="M23" s="13"/>
      <c r="N23" s="12">
        <v>0</v>
      </c>
      <c r="O23" s="12">
        <v>0</v>
      </c>
      <c r="P23" s="15">
        <f t="shared" si="5"/>
        <v>0</v>
      </c>
      <c r="Q23" s="15"/>
    </row>
    <row r="24" spans="1:17" ht="13.5" customHeight="1" x14ac:dyDescent="0.2">
      <c r="A24" s="11" t="s">
        <v>16</v>
      </c>
      <c r="B24" s="25">
        <v>184</v>
      </c>
      <c r="C24" s="25">
        <v>160</v>
      </c>
      <c r="D24" s="12">
        <f t="shared" si="0"/>
        <v>344</v>
      </c>
      <c r="E24" s="12"/>
      <c r="F24" s="12">
        <v>48</v>
      </c>
      <c r="G24" s="12">
        <v>69</v>
      </c>
      <c r="H24" s="12">
        <f t="shared" si="1"/>
        <v>117</v>
      </c>
      <c r="I24" s="12"/>
      <c r="J24" s="13">
        <f t="shared" si="2"/>
        <v>232</v>
      </c>
      <c r="K24" s="14">
        <f t="shared" si="3"/>
        <v>229</v>
      </c>
      <c r="L24" s="13">
        <f t="shared" si="4"/>
        <v>461</v>
      </c>
      <c r="M24" s="13"/>
      <c r="N24" s="12">
        <v>0</v>
      </c>
      <c r="O24" s="12">
        <v>0</v>
      </c>
      <c r="P24" s="15">
        <f t="shared" si="5"/>
        <v>0</v>
      </c>
      <c r="Q24" s="15"/>
    </row>
    <row r="25" spans="1:17" ht="13.5" customHeight="1" x14ac:dyDescent="0.2">
      <c r="A25" s="11" t="s">
        <v>17</v>
      </c>
      <c r="B25" s="25">
        <v>93367</v>
      </c>
      <c r="C25" s="25">
        <v>94639</v>
      </c>
      <c r="D25" s="12">
        <f t="shared" si="0"/>
        <v>188006</v>
      </c>
      <c r="E25" s="12"/>
      <c r="F25" s="25">
        <v>127</v>
      </c>
      <c r="G25" s="25">
        <v>122</v>
      </c>
      <c r="H25" s="12">
        <f t="shared" si="1"/>
        <v>249</v>
      </c>
      <c r="I25" s="12"/>
      <c r="J25" s="13">
        <f t="shared" si="2"/>
        <v>93494</v>
      </c>
      <c r="K25" s="14">
        <f t="shared" si="3"/>
        <v>94761</v>
      </c>
      <c r="L25" s="13">
        <f t="shared" si="4"/>
        <v>188255</v>
      </c>
      <c r="M25" s="13"/>
      <c r="N25" s="12">
        <v>16688</v>
      </c>
      <c r="O25" s="12">
        <v>0</v>
      </c>
      <c r="P25" s="15">
        <f t="shared" si="5"/>
        <v>16688</v>
      </c>
      <c r="Q25" s="15"/>
    </row>
    <row r="26" spans="1:17" ht="13.5" customHeight="1" x14ac:dyDescent="0.2">
      <c r="A26" s="11" t="s">
        <v>18</v>
      </c>
      <c r="B26" s="25">
        <v>20332</v>
      </c>
      <c r="C26" s="25">
        <v>20869</v>
      </c>
      <c r="D26" s="12">
        <f t="shared" si="0"/>
        <v>41201</v>
      </c>
      <c r="E26" s="12"/>
      <c r="F26" s="12">
        <v>0</v>
      </c>
      <c r="G26" s="12">
        <v>0</v>
      </c>
      <c r="H26" s="12">
        <f t="shared" si="1"/>
        <v>0</v>
      </c>
      <c r="I26" s="12"/>
      <c r="J26" s="13">
        <f t="shared" si="2"/>
        <v>20332</v>
      </c>
      <c r="K26" s="14">
        <f t="shared" si="3"/>
        <v>20869</v>
      </c>
      <c r="L26" s="13">
        <f t="shared" si="4"/>
        <v>41201</v>
      </c>
      <c r="M26" s="13"/>
      <c r="N26" s="12">
        <v>0</v>
      </c>
      <c r="O26" s="12">
        <v>0</v>
      </c>
      <c r="P26" s="15">
        <f t="shared" si="5"/>
        <v>0</v>
      </c>
      <c r="Q26" s="15"/>
    </row>
    <row r="27" spans="1:17" ht="13.5" customHeight="1" x14ac:dyDescent="0.2">
      <c r="A27" s="11" t="s">
        <v>19</v>
      </c>
      <c r="B27" s="25">
        <v>109186</v>
      </c>
      <c r="C27" s="25">
        <v>111843</v>
      </c>
      <c r="D27" s="12">
        <f t="shared" si="0"/>
        <v>221029</v>
      </c>
      <c r="E27" s="12"/>
      <c r="F27" s="12">
        <v>92</v>
      </c>
      <c r="G27" s="12">
        <v>101</v>
      </c>
      <c r="H27" s="12">
        <f t="shared" si="1"/>
        <v>193</v>
      </c>
      <c r="I27" s="12"/>
      <c r="J27" s="13">
        <f t="shared" si="2"/>
        <v>109278</v>
      </c>
      <c r="K27" s="14">
        <f t="shared" si="3"/>
        <v>111944</v>
      </c>
      <c r="L27" s="13">
        <f t="shared" si="4"/>
        <v>221222</v>
      </c>
      <c r="M27" s="13"/>
      <c r="N27" s="12">
        <v>5597</v>
      </c>
      <c r="O27" s="12">
        <v>0</v>
      </c>
      <c r="P27" s="15">
        <f t="shared" si="5"/>
        <v>5597</v>
      </c>
      <c r="Q27" s="15"/>
    </row>
    <row r="28" spans="1:17" ht="13.5" customHeight="1" x14ac:dyDescent="0.2">
      <c r="A28" s="11" t="s">
        <v>20</v>
      </c>
      <c r="B28" s="25">
        <v>149674</v>
      </c>
      <c r="C28" s="25">
        <v>153703</v>
      </c>
      <c r="D28" s="12">
        <f t="shared" si="0"/>
        <v>303377</v>
      </c>
      <c r="E28" s="12"/>
      <c r="F28" s="12">
        <v>2822</v>
      </c>
      <c r="G28" s="12">
        <v>3292</v>
      </c>
      <c r="H28" s="12">
        <f t="shared" si="1"/>
        <v>6114</v>
      </c>
      <c r="I28" s="12"/>
      <c r="J28" s="13">
        <f t="shared" si="2"/>
        <v>152496</v>
      </c>
      <c r="K28" s="14">
        <f t="shared" si="3"/>
        <v>156995</v>
      </c>
      <c r="L28" s="13">
        <f t="shared" si="4"/>
        <v>309491</v>
      </c>
      <c r="M28" s="13"/>
      <c r="N28" s="12">
        <v>118</v>
      </c>
      <c r="O28" s="12">
        <v>0</v>
      </c>
      <c r="P28" s="15">
        <f t="shared" si="5"/>
        <v>118</v>
      </c>
      <c r="Q28" s="15"/>
    </row>
    <row r="29" spans="1:17" ht="13.5" customHeight="1" x14ac:dyDescent="0.2">
      <c r="A29" s="11" t="s">
        <v>21</v>
      </c>
      <c r="B29" s="25">
        <v>105997</v>
      </c>
      <c r="C29" s="25">
        <v>108415</v>
      </c>
      <c r="D29" s="12">
        <f t="shared" si="0"/>
        <v>214412</v>
      </c>
      <c r="E29" s="12"/>
      <c r="F29" s="25">
        <v>0</v>
      </c>
      <c r="G29" s="25">
        <v>0</v>
      </c>
      <c r="H29" s="12">
        <f t="shared" si="1"/>
        <v>0</v>
      </c>
      <c r="I29" s="12"/>
      <c r="J29" s="13">
        <f t="shared" si="2"/>
        <v>105997</v>
      </c>
      <c r="K29" s="14">
        <f t="shared" si="3"/>
        <v>108415</v>
      </c>
      <c r="L29" s="13">
        <f t="shared" si="4"/>
        <v>214412</v>
      </c>
      <c r="M29" s="13"/>
      <c r="N29" s="12">
        <v>7484</v>
      </c>
      <c r="O29" s="12">
        <v>0</v>
      </c>
      <c r="P29" s="15">
        <f t="shared" si="5"/>
        <v>7484</v>
      </c>
      <c r="Q29" s="15"/>
    </row>
    <row r="30" spans="1:17" ht="13.5" customHeight="1" x14ac:dyDescent="0.2">
      <c r="A30" s="11" t="s">
        <v>22</v>
      </c>
      <c r="B30" s="25">
        <v>304557</v>
      </c>
      <c r="C30" s="25">
        <v>309610</v>
      </c>
      <c r="D30" s="12">
        <f t="shared" si="0"/>
        <v>614167</v>
      </c>
      <c r="E30" s="12"/>
      <c r="F30" s="12">
        <v>8577</v>
      </c>
      <c r="G30" s="12">
        <v>8859</v>
      </c>
      <c r="H30" s="12">
        <f t="shared" si="1"/>
        <v>17436</v>
      </c>
      <c r="I30" s="12"/>
      <c r="J30" s="13">
        <f t="shared" si="2"/>
        <v>313134</v>
      </c>
      <c r="K30" s="14">
        <f t="shared" si="3"/>
        <v>318469</v>
      </c>
      <c r="L30" s="13">
        <f t="shared" si="4"/>
        <v>631603</v>
      </c>
      <c r="M30" s="13"/>
      <c r="N30" s="12">
        <v>1887</v>
      </c>
      <c r="O30" s="12">
        <v>0</v>
      </c>
      <c r="P30" s="15">
        <f t="shared" si="5"/>
        <v>1887</v>
      </c>
      <c r="Q30" s="15"/>
    </row>
    <row r="31" spans="1:17" ht="13.5" customHeight="1" x14ac:dyDescent="0.2">
      <c r="A31" s="11" t="s">
        <v>23</v>
      </c>
      <c r="B31" s="25">
        <v>194555</v>
      </c>
      <c r="C31" s="25">
        <v>190706</v>
      </c>
      <c r="D31" s="12">
        <f t="shared" si="0"/>
        <v>385261</v>
      </c>
      <c r="E31" s="12"/>
      <c r="F31" s="25">
        <v>0</v>
      </c>
      <c r="G31" s="25">
        <v>0</v>
      </c>
      <c r="H31" s="12">
        <f t="shared" si="1"/>
        <v>0</v>
      </c>
      <c r="I31" s="12"/>
      <c r="J31" s="13">
        <f t="shared" si="2"/>
        <v>194555</v>
      </c>
      <c r="K31" s="14">
        <f t="shared" si="3"/>
        <v>190706</v>
      </c>
      <c r="L31" s="13">
        <f t="shared" si="4"/>
        <v>385261</v>
      </c>
      <c r="M31" s="13"/>
      <c r="N31" s="12">
        <v>6047</v>
      </c>
      <c r="O31" s="12">
        <v>0</v>
      </c>
      <c r="P31" s="15">
        <f t="shared" si="5"/>
        <v>6047</v>
      </c>
      <c r="Q31" s="15"/>
    </row>
    <row r="32" spans="1:17" ht="13.5" customHeight="1" x14ac:dyDescent="0.2">
      <c r="A32" s="11" t="s">
        <v>24</v>
      </c>
      <c r="B32" s="25">
        <v>6216</v>
      </c>
      <c r="C32" s="25">
        <v>5696</v>
      </c>
      <c r="D32" s="12">
        <f t="shared" si="0"/>
        <v>11912</v>
      </c>
      <c r="E32" s="12"/>
      <c r="F32" s="12">
        <v>48</v>
      </c>
      <c r="G32" s="12">
        <v>36</v>
      </c>
      <c r="H32" s="12">
        <f t="shared" si="1"/>
        <v>84</v>
      </c>
      <c r="I32" s="12"/>
      <c r="J32" s="13">
        <f t="shared" si="2"/>
        <v>6264</v>
      </c>
      <c r="K32" s="14">
        <f t="shared" si="3"/>
        <v>5732</v>
      </c>
      <c r="L32" s="13">
        <f t="shared" si="4"/>
        <v>11996</v>
      </c>
      <c r="M32" s="13"/>
      <c r="N32" s="12">
        <v>445</v>
      </c>
      <c r="O32" s="12">
        <v>290</v>
      </c>
      <c r="P32" s="15">
        <f t="shared" si="5"/>
        <v>735</v>
      </c>
      <c r="Q32" s="15"/>
    </row>
    <row r="33" spans="1:17" ht="13.5" customHeight="1" x14ac:dyDescent="0.2">
      <c r="A33" s="11" t="s">
        <v>25</v>
      </c>
      <c r="B33" s="25">
        <v>8400</v>
      </c>
      <c r="C33" s="25">
        <v>8639</v>
      </c>
      <c r="D33" s="12">
        <f t="shared" si="0"/>
        <v>17039</v>
      </c>
      <c r="E33" s="12"/>
      <c r="F33" s="12">
        <v>0</v>
      </c>
      <c r="G33" s="12">
        <v>0</v>
      </c>
      <c r="H33" s="12">
        <f t="shared" si="1"/>
        <v>0</v>
      </c>
      <c r="I33" s="12"/>
      <c r="J33" s="13">
        <f t="shared" si="2"/>
        <v>8400</v>
      </c>
      <c r="K33" s="14">
        <f t="shared" si="3"/>
        <v>8639</v>
      </c>
      <c r="L33" s="13">
        <f t="shared" si="4"/>
        <v>17039</v>
      </c>
      <c r="M33" s="13"/>
      <c r="N33" s="12"/>
      <c r="O33" s="12">
        <v>0</v>
      </c>
      <c r="P33" s="15">
        <f t="shared" si="5"/>
        <v>0</v>
      </c>
      <c r="Q33" s="15"/>
    </row>
    <row r="34" spans="1:17" ht="13.5" customHeight="1" x14ac:dyDescent="0.2">
      <c r="A34" s="11" t="s">
        <v>26</v>
      </c>
      <c r="B34" s="25">
        <v>497</v>
      </c>
      <c r="C34" s="25">
        <v>456</v>
      </c>
      <c r="D34" s="12">
        <f t="shared" si="0"/>
        <v>953</v>
      </c>
      <c r="E34" s="12"/>
      <c r="F34" s="12">
        <v>0</v>
      </c>
      <c r="G34" s="12">
        <v>0</v>
      </c>
      <c r="H34" s="12">
        <f t="shared" si="1"/>
        <v>0</v>
      </c>
      <c r="I34" s="12"/>
      <c r="J34" s="13">
        <f t="shared" si="2"/>
        <v>497</v>
      </c>
      <c r="K34" s="14">
        <f t="shared" si="3"/>
        <v>456</v>
      </c>
      <c r="L34" s="13">
        <f t="shared" si="4"/>
        <v>953</v>
      </c>
      <c r="M34" s="13"/>
      <c r="N34" s="12">
        <v>253</v>
      </c>
      <c r="O34" s="12">
        <v>0</v>
      </c>
      <c r="P34" s="15">
        <f t="shared" si="5"/>
        <v>253</v>
      </c>
      <c r="Q34" s="15"/>
    </row>
    <row r="35" spans="1:17" ht="12.75" customHeight="1" x14ac:dyDescent="0.2">
      <c r="A35" s="63" t="s">
        <v>27</v>
      </c>
      <c r="B35" s="25">
        <v>18839</v>
      </c>
      <c r="C35" s="25">
        <v>20328</v>
      </c>
      <c r="D35" s="12">
        <f t="shared" si="0"/>
        <v>39167</v>
      </c>
      <c r="E35" s="12"/>
      <c r="F35" s="12">
        <v>0</v>
      </c>
      <c r="G35" s="12">
        <v>0</v>
      </c>
      <c r="H35" s="12">
        <f t="shared" si="1"/>
        <v>0</v>
      </c>
      <c r="I35" s="12"/>
      <c r="J35" s="13">
        <f t="shared" si="2"/>
        <v>18839</v>
      </c>
      <c r="K35" s="14">
        <f t="shared" si="3"/>
        <v>20328</v>
      </c>
      <c r="L35" s="13">
        <f t="shared" si="4"/>
        <v>39167</v>
      </c>
      <c r="M35" s="13"/>
      <c r="N35" s="12">
        <v>1903</v>
      </c>
      <c r="O35" s="12">
        <v>0</v>
      </c>
      <c r="P35" s="15">
        <f t="shared" si="5"/>
        <v>1903</v>
      </c>
      <c r="Q35" s="15"/>
    </row>
    <row r="36" spans="1:17" ht="13.5" customHeight="1" x14ac:dyDescent="0.2">
      <c r="A36" s="158" t="s">
        <v>28</v>
      </c>
      <c r="B36" s="155">
        <f>SUM(B9:B10)+SUM(B13:B24)</f>
        <v>3806087</v>
      </c>
      <c r="C36" s="155">
        <f>SUM(C9:C10)+SUM(C13:C24)</f>
        <v>3820309</v>
      </c>
      <c r="D36" s="155">
        <f>SUM(D9:D10)+SUM(D13:D24)</f>
        <v>7626396</v>
      </c>
      <c r="E36" s="64"/>
      <c r="F36" s="155">
        <f>SUM(F9:F10)+SUM(F13:F24)</f>
        <v>4972376</v>
      </c>
      <c r="G36" s="155">
        <f>SUM(G9:G10)+SUM(G13:G24)</f>
        <v>5008100</v>
      </c>
      <c r="H36" s="155">
        <f>SUM(H9:H10)+SUM(H13:H24)</f>
        <v>9980476</v>
      </c>
      <c r="I36" s="64"/>
      <c r="J36" s="155">
        <f>SUM(J9:J10)+SUM(J13:J24)</f>
        <v>8778463</v>
      </c>
      <c r="K36" s="155">
        <f>SUM(K9:K10)+SUM(K13:K24)</f>
        <v>8828409</v>
      </c>
      <c r="L36" s="155">
        <f>SUM(L9:L10)+SUM(L13:L24)</f>
        <v>17606872</v>
      </c>
      <c r="M36" s="64"/>
      <c r="N36" s="155">
        <f t="shared" ref="N36:P36" si="6">SUM(N9:N10)+SUM(N13:N24)</f>
        <v>4411</v>
      </c>
      <c r="O36" s="155">
        <f t="shared" si="6"/>
        <v>82537</v>
      </c>
      <c r="P36" s="155">
        <f t="shared" si="6"/>
        <v>86948</v>
      </c>
      <c r="Q36" s="64"/>
    </row>
    <row r="37" spans="1:17" ht="13.5" customHeight="1" x14ac:dyDescent="0.2">
      <c r="A37" s="157"/>
      <c r="B37" s="156"/>
      <c r="C37" s="156"/>
      <c r="D37" s="156"/>
      <c r="E37" s="62"/>
      <c r="F37" s="156"/>
      <c r="G37" s="156"/>
      <c r="H37" s="156"/>
      <c r="I37" s="62"/>
      <c r="J37" s="156"/>
      <c r="K37" s="156"/>
      <c r="L37" s="156"/>
      <c r="M37" s="62"/>
      <c r="N37" s="156"/>
      <c r="O37" s="156"/>
      <c r="P37" s="156"/>
      <c r="Q37" s="62"/>
    </row>
    <row r="38" spans="1:17" ht="13.5" customHeight="1" x14ac:dyDescent="0.2">
      <c r="A38" s="11" t="s">
        <v>29</v>
      </c>
      <c r="B38" s="13">
        <f>B34+B11+B25+B26+B27+B28</f>
        <v>1055182</v>
      </c>
      <c r="C38" s="13">
        <f>C11+C25+C26+C27+C28+C34</f>
        <v>1050282</v>
      </c>
      <c r="D38" s="13">
        <f>D11+D25+D26+D27+D28+D34</f>
        <v>2105464</v>
      </c>
      <c r="E38" s="13"/>
      <c r="F38" s="13">
        <f>F11+F25+F26+F27+F28+F34</f>
        <v>187933</v>
      </c>
      <c r="G38" s="13">
        <f>G11+G25+G26+G27+G28+G34</f>
        <v>188364</v>
      </c>
      <c r="H38" s="13">
        <f>F38+G38</f>
        <v>376297</v>
      </c>
      <c r="I38" s="13"/>
      <c r="J38" s="13">
        <f>J34+J11+J25+J26+J27+J28</f>
        <v>1243115</v>
      </c>
      <c r="K38" s="13">
        <f>K11+K25+K26+K27+K28+K34</f>
        <v>1238646</v>
      </c>
      <c r="L38" s="13">
        <f>J38+K38</f>
        <v>2481761</v>
      </c>
      <c r="M38" s="13"/>
      <c r="N38" s="13">
        <f t="shared" ref="N38:P38" si="7">+N11+SUM(N25:N28)+N34</f>
        <v>23685</v>
      </c>
      <c r="O38" s="13">
        <f t="shared" si="7"/>
        <v>649</v>
      </c>
      <c r="P38" s="13">
        <f t="shared" si="7"/>
        <v>24334</v>
      </c>
      <c r="Q38" s="13"/>
    </row>
    <row r="39" spans="1:17" ht="13.5" customHeight="1" x14ac:dyDescent="0.2">
      <c r="A39" s="11" t="s">
        <v>30</v>
      </c>
      <c r="B39" s="18">
        <f>B35+B33+B32+B31+B30+B29+B12</f>
        <v>1244500</v>
      </c>
      <c r="C39" s="18">
        <f>C12+C29+C30+C31+C32+C33+C35</f>
        <v>1242850</v>
      </c>
      <c r="D39" s="13">
        <f>B39+C39</f>
        <v>2487350</v>
      </c>
      <c r="E39" s="18"/>
      <c r="F39" s="18">
        <f>F35+F33+F32+F31+F30+F29+F12</f>
        <v>49546</v>
      </c>
      <c r="G39" s="18">
        <f>G35+G33+G32+G31+G30+G29+G12</f>
        <v>52207</v>
      </c>
      <c r="H39" s="13">
        <f>F39+G39</f>
        <v>101753</v>
      </c>
      <c r="I39" s="18"/>
      <c r="J39" s="18">
        <f>J35+J33+J32+J31+J30+J29+J12</f>
        <v>1294046</v>
      </c>
      <c r="K39" s="18">
        <f>K12+K29+K30+K31+K32+K33+K35</f>
        <v>1295057</v>
      </c>
      <c r="L39" s="13">
        <f>J39+K39</f>
        <v>2589103</v>
      </c>
      <c r="M39" s="18"/>
      <c r="N39" s="18">
        <f t="shared" ref="N39:P39" si="8">+N12+SUM(N29:N33)+N35</f>
        <v>21769</v>
      </c>
      <c r="O39" s="18">
        <f t="shared" si="8"/>
        <v>1324</v>
      </c>
      <c r="P39" s="18">
        <f t="shared" si="8"/>
        <v>23093</v>
      </c>
      <c r="Q39" s="18"/>
    </row>
    <row r="40" spans="1:17" ht="13.5" customHeight="1" x14ac:dyDescent="0.2">
      <c r="A40" s="157" t="s">
        <v>42</v>
      </c>
      <c r="B40" s="153">
        <f t="shared" ref="B40:P40" si="9">SUM(B36:B39)</f>
        <v>6105769</v>
      </c>
      <c r="C40" s="153">
        <f t="shared" si="9"/>
        <v>6113441</v>
      </c>
      <c r="D40" s="153">
        <f t="shared" si="9"/>
        <v>12219210</v>
      </c>
      <c r="E40" s="21"/>
      <c r="F40" s="153">
        <f t="shared" si="9"/>
        <v>5209855</v>
      </c>
      <c r="G40" s="153">
        <f>SUM(G36:G39)</f>
        <v>5248671</v>
      </c>
      <c r="H40" s="153">
        <f t="shared" si="9"/>
        <v>10458526</v>
      </c>
      <c r="I40" s="21"/>
      <c r="J40" s="153">
        <f t="shared" si="9"/>
        <v>11315624</v>
      </c>
      <c r="K40" s="153">
        <f t="shared" si="9"/>
        <v>11362112</v>
      </c>
      <c r="L40" s="153">
        <f t="shared" si="9"/>
        <v>22677736</v>
      </c>
      <c r="M40" s="21"/>
      <c r="N40" s="153">
        <f t="shared" si="9"/>
        <v>49865</v>
      </c>
      <c r="O40" s="153">
        <f t="shared" si="9"/>
        <v>84510</v>
      </c>
      <c r="P40" s="153">
        <f t="shared" si="9"/>
        <v>134375</v>
      </c>
      <c r="Q40" s="21"/>
    </row>
    <row r="41" spans="1:17" ht="13.5" customHeight="1" x14ac:dyDescent="0.2">
      <c r="A41" s="157"/>
      <c r="B41" s="153"/>
      <c r="C41" s="153"/>
      <c r="D41" s="153"/>
      <c r="E41" s="21"/>
      <c r="F41" s="153"/>
      <c r="G41" s="153"/>
      <c r="H41" s="153"/>
      <c r="I41" s="21"/>
      <c r="J41" s="153"/>
      <c r="K41" s="153"/>
      <c r="L41" s="153"/>
      <c r="M41" s="21"/>
      <c r="N41" s="153"/>
      <c r="O41" s="153"/>
      <c r="P41" s="153"/>
      <c r="Q41" s="21"/>
    </row>
    <row r="42" spans="1:17" ht="11.25" customHeight="1" x14ac:dyDescent="0.2"/>
    <row r="43" spans="1:17" customFormat="1" ht="12" customHeight="1" x14ac:dyDescent="0.2">
      <c r="A43" s="1" t="s">
        <v>31</v>
      </c>
    </row>
    <row r="45" spans="1:17" ht="12.6" customHeight="1" x14ac:dyDescent="0.2">
      <c r="B45" s="34"/>
    </row>
  </sheetData>
  <mergeCells count="45">
    <mergeCell ref="N4:P5"/>
    <mergeCell ref="O6:O8"/>
    <mergeCell ref="P6:P8"/>
    <mergeCell ref="B6:B8"/>
    <mergeCell ref="C6:C8"/>
    <mergeCell ref="D6:D8"/>
    <mergeCell ref="F6:F8"/>
    <mergeCell ref="K6:K8"/>
    <mergeCell ref="L6:L8"/>
    <mergeCell ref="N6:N8"/>
    <mergeCell ref="G6:G8"/>
    <mergeCell ref="H6:H8"/>
    <mergeCell ref="J6:J8"/>
    <mergeCell ref="A4:A8"/>
    <mergeCell ref="B4:D5"/>
    <mergeCell ref="F4:H5"/>
    <mergeCell ref="J4:L5"/>
    <mergeCell ref="L36:L37"/>
    <mergeCell ref="N36:N37"/>
    <mergeCell ref="A36:A37"/>
    <mergeCell ref="B36:B37"/>
    <mergeCell ref="C36:C37"/>
    <mergeCell ref="D36:D37"/>
    <mergeCell ref="F36:F37"/>
    <mergeCell ref="F40:F41"/>
    <mergeCell ref="G36:G37"/>
    <mergeCell ref="H36:H37"/>
    <mergeCell ref="J36:J37"/>
    <mergeCell ref="K36:K37"/>
    <mergeCell ref="A1:Q1"/>
    <mergeCell ref="O40:O41"/>
    <mergeCell ref="P40:P41"/>
    <mergeCell ref="A2:Q2"/>
    <mergeCell ref="G40:G41"/>
    <mergeCell ref="H40:H41"/>
    <mergeCell ref="J40:J41"/>
    <mergeCell ref="K40:K41"/>
    <mergeCell ref="L40:L41"/>
    <mergeCell ref="N40:N41"/>
    <mergeCell ref="O36:O37"/>
    <mergeCell ref="P36:P37"/>
    <mergeCell ref="A40:A41"/>
    <mergeCell ref="B40:B41"/>
    <mergeCell ref="C40:C41"/>
    <mergeCell ref="D40:D41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F6" sqref="F6:F34"/>
    </sheetView>
  </sheetViews>
  <sheetFormatPr defaultRowHeight="12" customHeight="1" x14ac:dyDescent="0.2"/>
  <cols>
    <col min="1" max="1" width="19" customWidth="1"/>
    <col min="2" max="2" width="13.140625" customWidth="1"/>
    <col min="3" max="3" width="14" customWidth="1"/>
    <col min="4" max="4" width="15.42578125" customWidth="1"/>
    <col min="5" max="12" width="13.42578125" customWidth="1"/>
    <col min="14" max="14" width="10" bestFit="1" customWidth="1"/>
    <col min="16" max="16" width="12" customWidth="1"/>
  </cols>
  <sheetData>
    <row r="1" spans="1:16" s="9" customFormat="1" ht="13.15" customHeight="1" x14ac:dyDescent="0.2">
      <c r="A1" s="162" t="s">
        <v>67</v>
      </c>
      <c r="B1" s="162"/>
      <c r="C1" s="162"/>
      <c r="D1" s="162"/>
      <c r="E1" s="162"/>
      <c r="F1" s="162"/>
      <c r="G1" s="162"/>
      <c r="H1" s="162"/>
      <c r="I1" s="162"/>
      <c r="J1" s="69"/>
      <c r="K1" s="69"/>
      <c r="L1" s="69"/>
    </row>
    <row r="2" spans="1:16" s="9" customFormat="1" ht="13.15" customHeight="1" x14ac:dyDescent="0.2">
      <c r="A2" s="163" t="s">
        <v>68</v>
      </c>
      <c r="B2" s="163"/>
      <c r="C2" s="163"/>
      <c r="D2" s="163"/>
      <c r="E2" s="163"/>
      <c r="F2" s="163"/>
      <c r="G2" s="163"/>
      <c r="H2" s="163"/>
      <c r="I2" s="163"/>
      <c r="J2" s="70"/>
      <c r="K2" s="70"/>
      <c r="L2" s="70"/>
    </row>
    <row r="3" spans="1:16" s="9" customFormat="1" ht="13.1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6" ht="12" customHeight="1" x14ac:dyDescent="0.2">
      <c r="A4" s="1"/>
      <c r="B4" s="1"/>
      <c r="C4" s="1"/>
      <c r="D4" s="2"/>
      <c r="E4" s="84" t="s">
        <v>55</v>
      </c>
      <c r="L4" s="2"/>
      <c r="M4" s="2"/>
    </row>
    <row r="5" spans="1:16" ht="12" customHeight="1" x14ac:dyDescent="0.2">
      <c r="A5" s="164" t="s">
        <v>32</v>
      </c>
      <c r="B5" s="164" t="s">
        <v>61</v>
      </c>
      <c r="C5" s="164" t="s">
        <v>60</v>
      </c>
      <c r="D5" s="164" t="s">
        <v>54</v>
      </c>
      <c r="E5" s="164" t="s">
        <v>64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2" customHeight="1" x14ac:dyDescent="0.2">
      <c r="A6" s="165"/>
      <c r="B6" s="164"/>
      <c r="C6" s="164"/>
      <c r="D6" s="164"/>
      <c r="E6" s="164"/>
    </row>
    <row r="7" spans="1:16" ht="13.5" customHeight="1" x14ac:dyDescent="0.2">
      <c r="A7" s="4" t="s">
        <v>1</v>
      </c>
      <c r="B7" s="6">
        <v>173196455</v>
      </c>
      <c r="C7" s="6">
        <v>187499477</v>
      </c>
      <c r="D7" s="6">
        <v>189427907</v>
      </c>
      <c r="E7" s="6">
        <v>203775215</v>
      </c>
      <c r="F7" s="96"/>
    </row>
    <row r="8" spans="1:16" s="82" customFormat="1" ht="13.5" customHeight="1" x14ac:dyDescent="0.2">
      <c r="A8" s="92" t="s">
        <v>12</v>
      </c>
      <c r="B8" s="6">
        <v>6255421</v>
      </c>
      <c r="C8" s="6">
        <v>6693383</v>
      </c>
      <c r="D8" s="6">
        <v>7301524</v>
      </c>
      <c r="E8" s="6">
        <v>7877282</v>
      </c>
      <c r="F8" s="96"/>
    </row>
    <row r="9" spans="1:16" ht="13.5" customHeight="1" x14ac:dyDescent="0.2">
      <c r="A9" s="4" t="s">
        <v>2</v>
      </c>
      <c r="B9" s="6">
        <v>27165035</v>
      </c>
      <c r="C9" s="6">
        <v>30067584</v>
      </c>
      <c r="D9" s="6">
        <v>31094483</v>
      </c>
      <c r="E9" s="6">
        <v>30485039</v>
      </c>
      <c r="F9" s="96"/>
    </row>
    <row r="10" spans="1:16" ht="13.5" customHeight="1" x14ac:dyDescent="0.2">
      <c r="A10" s="7" t="s">
        <v>3</v>
      </c>
      <c r="B10" s="6">
        <v>4854743</v>
      </c>
      <c r="C10" s="6">
        <v>5619185</v>
      </c>
      <c r="D10" s="6">
        <v>6061095</v>
      </c>
      <c r="E10" s="6">
        <v>6997913</v>
      </c>
      <c r="F10" s="96"/>
    </row>
    <row r="11" spans="1:16" ht="13.5" customHeight="1" x14ac:dyDescent="0.2">
      <c r="A11" s="4" t="s">
        <v>4</v>
      </c>
      <c r="B11" s="6">
        <v>5542339</v>
      </c>
      <c r="C11" s="6">
        <v>6629448</v>
      </c>
      <c r="D11" s="6">
        <v>7425048</v>
      </c>
      <c r="E11" s="6">
        <v>8342281</v>
      </c>
      <c r="F11" s="96"/>
    </row>
    <row r="12" spans="1:16" ht="13.5" customHeight="1" x14ac:dyDescent="0.2">
      <c r="A12" s="4" t="s">
        <v>5</v>
      </c>
      <c r="B12" s="6">
        <v>142283</v>
      </c>
      <c r="C12" s="6">
        <v>151062</v>
      </c>
      <c r="D12" s="6">
        <v>130826</v>
      </c>
      <c r="E12" s="6">
        <v>142431</v>
      </c>
      <c r="F12" s="96"/>
    </row>
    <row r="13" spans="1:16" ht="13.5" customHeight="1" x14ac:dyDescent="0.2">
      <c r="A13" s="4" t="s">
        <v>6</v>
      </c>
      <c r="B13" s="104">
        <v>978311</v>
      </c>
      <c r="C13" s="104">
        <v>1292542</v>
      </c>
      <c r="D13" s="97">
        <v>1295318</v>
      </c>
      <c r="E13" s="6">
        <v>1368123</v>
      </c>
      <c r="F13" s="107"/>
    </row>
    <row r="14" spans="1:16" ht="13.5" customHeight="1" x14ac:dyDescent="0.2">
      <c r="A14" s="4" t="s">
        <v>7</v>
      </c>
      <c r="B14" s="6">
        <v>65427</v>
      </c>
      <c r="C14" s="6">
        <v>71875</v>
      </c>
      <c r="D14" s="6">
        <v>90296</v>
      </c>
      <c r="E14" s="6">
        <v>169623</v>
      </c>
      <c r="F14" s="96"/>
    </row>
    <row r="15" spans="1:16" ht="13.5" customHeight="1" x14ac:dyDescent="0.2">
      <c r="A15" s="4" t="s">
        <v>8</v>
      </c>
      <c r="B15" s="6">
        <v>90782</v>
      </c>
      <c r="C15" s="6">
        <v>82862</v>
      </c>
      <c r="D15" s="6">
        <v>72308</v>
      </c>
      <c r="E15" s="6">
        <v>50207</v>
      </c>
      <c r="F15" s="96"/>
    </row>
    <row r="16" spans="1:16" ht="13.5" customHeight="1" x14ac:dyDescent="0.2">
      <c r="A16" s="4" t="s">
        <v>9</v>
      </c>
      <c r="B16" s="6">
        <v>38197</v>
      </c>
      <c r="C16" s="6">
        <v>40498</v>
      </c>
      <c r="D16" s="6">
        <v>35492</v>
      </c>
      <c r="E16" s="6">
        <v>33907</v>
      </c>
      <c r="F16" s="96"/>
    </row>
    <row r="17" spans="1:6" ht="13.5" customHeight="1" x14ac:dyDescent="0.2">
      <c r="A17" s="4" t="s">
        <v>10</v>
      </c>
      <c r="B17" s="6">
        <v>55509</v>
      </c>
      <c r="C17" s="6">
        <v>56360</v>
      </c>
      <c r="D17" s="6">
        <v>58683</v>
      </c>
      <c r="E17" s="79">
        <v>59617</v>
      </c>
      <c r="F17" s="96"/>
    </row>
    <row r="18" spans="1:6" ht="13.5" customHeight="1" x14ac:dyDescent="0.2">
      <c r="A18" s="7" t="s">
        <v>11</v>
      </c>
      <c r="B18" s="6">
        <v>0</v>
      </c>
      <c r="C18" s="79">
        <v>0</v>
      </c>
      <c r="D18" s="6">
        <v>0</v>
      </c>
      <c r="E18" s="79">
        <v>0</v>
      </c>
      <c r="F18" s="96"/>
    </row>
    <row r="19" spans="1:6" ht="13.5" customHeight="1" x14ac:dyDescent="0.2">
      <c r="A19" s="7" t="s">
        <v>13</v>
      </c>
      <c r="B19" s="6">
        <v>17114</v>
      </c>
      <c r="C19" s="6">
        <v>16200</v>
      </c>
      <c r="D19" s="79">
        <v>7328</v>
      </c>
      <c r="E19" s="6">
        <v>5723</v>
      </c>
      <c r="F19" s="96"/>
    </row>
    <row r="20" spans="1:6" ht="13.5" customHeight="1" x14ac:dyDescent="0.2">
      <c r="A20" s="29" t="s">
        <v>14</v>
      </c>
      <c r="B20" s="6">
        <v>5033</v>
      </c>
      <c r="C20" s="6">
        <v>2719</v>
      </c>
      <c r="D20" s="6">
        <v>6758</v>
      </c>
      <c r="E20" s="6">
        <v>0</v>
      </c>
      <c r="F20" s="96"/>
    </row>
    <row r="21" spans="1:6" ht="13.5" customHeight="1" x14ac:dyDescent="0.2">
      <c r="A21" s="4" t="s">
        <v>15</v>
      </c>
      <c r="B21" s="6">
        <v>286</v>
      </c>
      <c r="C21" s="6">
        <v>0</v>
      </c>
      <c r="D21" s="6">
        <v>0</v>
      </c>
      <c r="E21" s="6">
        <v>0</v>
      </c>
      <c r="F21" s="96"/>
    </row>
    <row r="22" spans="1:6" ht="13.5" customHeight="1" x14ac:dyDescent="0.2">
      <c r="A22" s="76" t="s">
        <v>16</v>
      </c>
      <c r="B22" s="6">
        <v>5964</v>
      </c>
      <c r="C22" s="6">
        <v>5182</v>
      </c>
      <c r="D22" s="6">
        <v>5453</v>
      </c>
      <c r="E22" s="6">
        <v>818</v>
      </c>
      <c r="F22" s="96"/>
    </row>
    <row r="23" spans="1:6" ht="13.5" customHeight="1" x14ac:dyDescent="0.2">
      <c r="A23" s="4" t="s">
        <v>17</v>
      </c>
      <c r="B23" s="6">
        <v>2026405</v>
      </c>
      <c r="C23" s="6">
        <v>2397749</v>
      </c>
      <c r="D23" s="6">
        <v>2707361</v>
      </c>
      <c r="E23" s="6">
        <v>2411694</v>
      </c>
      <c r="F23" s="96"/>
    </row>
    <row r="24" spans="1:6" ht="13.5" customHeight="1" x14ac:dyDescent="0.2">
      <c r="A24" s="4" t="s">
        <v>18</v>
      </c>
      <c r="B24" s="6">
        <v>39706</v>
      </c>
      <c r="C24" s="6">
        <v>44194</v>
      </c>
      <c r="D24" s="6">
        <v>45717</v>
      </c>
      <c r="E24" s="6">
        <v>49315</v>
      </c>
      <c r="F24" s="96"/>
    </row>
    <row r="25" spans="1:6" ht="13.5" customHeight="1" x14ac:dyDescent="0.2">
      <c r="A25" s="4" t="s">
        <v>19</v>
      </c>
      <c r="B25" s="6">
        <v>636592</v>
      </c>
      <c r="C25" s="6">
        <v>565115</v>
      </c>
      <c r="D25" s="6">
        <v>593936</v>
      </c>
      <c r="E25" s="6">
        <v>699313</v>
      </c>
      <c r="F25" s="96"/>
    </row>
    <row r="26" spans="1:6" ht="13.5" customHeight="1" x14ac:dyDescent="0.2">
      <c r="A26" s="4" t="s">
        <v>20</v>
      </c>
      <c r="B26" s="6">
        <v>659323</v>
      </c>
      <c r="C26" s="6">
        <v>800153</v>
      </c>
      <c r="D26" s="6">
        <v>836337</v>
      </c>
      <c r="E26" s="6">
        <v>968714</v>
      </c>
      <c r="F26" s="96"/>
    </row>
    <row r="27" spans="1:6" ht="13.5" customHeight="1" x14ac:dyDescent="0.2">
      <c r="A27" s="4" t="s">
        <v>21</v>
      </c>
      <c r="B27" s="6">
        <v>562679</v>
      </c>
      <c r="C27" s="6">
        <v>588608</v>
      </c>
      <c r="D27" s="6">
        <v>531822</v>
      </c>
      <c r="E27" s="6">
        <v>605825</v>
      </c>
      <c r="F27" s="96"/>
    </row>
    <row r="28" spans="1:6" ht="13.5" customHeight="1" x14ac:dyDescent="0.2">
      <c r="A28" s="4" t="s">
        <v>22</v>
      </c>
      <c r="B28" s="6">
        <v>2062876</v>
      </c>
      <c r="C28" s="6">
        <v>2065545</v>
      </c>
      <c r="D28" s="6">
        <v>1972193</v>
      </c>
      <c r="E28" s="6">
        <v>1928615.5</v>
      </c>
      <c r="F28" s="96"/>
    </row>
    <row r="29" spans="1:6" ht="13.5" customHeight="1" x14ac:dyDescent="0.2">
      <c r="A29" s="4" t="s">
        <v>23</v>
      </c>
      <c r="B29" s="6">
        <v>286571</v>
      </c>
      <c r="C29" s="6">
        <v>387503</v>
      </c>
      <c r="D29" s="6">
        <v>407423</v>
      </c>
      <c r="E29" s="6">
        <v>351225</v>
      </c>
      <c r="F29" s="96"/>
    </row>
    <row r="30" spans="1:6" ht="13.5" customHeight="1" x14ac:dyDescent="0.2">
      <c r="A30" s="29" t="s">
        <v>24</v>
      </c>
      <c r="B30" s="6">
        <v>79229</v>
      </c>
      <c r="C30" s="6">
        <v>85422</v>
      </c>
      <c r="D30" s="6">
        <v>56068</v>
      </c>
      <c r="E30" s="6">
        <v>73070</v>
      </c>
      <c r="F30" s="96"/>
    </row>
    <row r="31" spans="1:6" ht="13.5" customHeight="1" x14ac:dyDescent="0.2">
      <c r="A31" s="29" t="s">
        <v>25</v>
      </c>
      <c r="B31" s="6">
        <v>147143</v>
      </c>
      <c r="C31" s="6">
        <v>184689</v>
      </c>
      <c r="D31" s="6">
        <v>139114</v>
      </c>
      <c r="E31" s="6">
        <v>124885</v>
      </c>
      <c r="F31" s="96"/>
    </row>
    <row r="32" spans="1:6" ht="13.5" customHeight="1" x14ac:dyDescent="0.2">
      <c r="A32" s="29" t="s">
        <v>26</v>
      </c>
      <c r="B32" s="6">
        <v>0</v>
      </c>
      <c r="C32" s="6">
        <v>0</v>
      </c>
      <c r="D32" s="6">
        <v>0</v>
      </c>
      <c r="E32" s="6">
        <v>0</v>
      </c>
      <c r="F32" s="96"/>
    </row>
    <row r="33" spans="1:18" ht="13.5" customHeight="1" x14ac:dyDescent="0.2">
      <c r="A33" s="61" t="s">
        <v>27</v>
      </c>
      <c r="B33" s="6">
        <v>68096</v>
      </c>
      <c r="C33" s="6">
        <v>100262</v>
      </c>
      <c r="D33" s="6">
        <v>67806</v>
      </c>
      <c r="E33" s="6">
        <v>52879</v>
      </c>
      <c r="F33" s="96"/>
    </row>
    <row r="34" spans="1:18" ht="13.5" customHeight="1" x14ac:dyDescent="0.2">
      <c r="A34" s="141" t="s">
        <v>34</v>
      </c>
      <c r="B34" s="137">
        <f>SUM(B7:B9)+SUM(B12:B21)</f>
        <v>208009853</v>
      </c>
      <c r="C34" s="137">
        <f>SUM(C7:C9)+SUM(C12:C21)</f>
        <v>225974562</v>
      </c>
      <c r="D34" s="137">
        <f>SUM(D7:D9)+SUM(D12:D22)</f>
        <v>229526376</v>
      </c>
      <c r="E34" s="137">
        <f>SUM(E7:E9)+SUM(E12:E22)</f>
        <v>243967985</v>
      </c>
    </row>
    <row r="35" spans="1:18" ht="13.5" customHeight="1" x14ac:dyDescent="0.2">
      <c r="A35" s="140"/>
      <c r="B35" s="136"/>
      <c r="C35" s="136"/>
      <c r="D35" s="136"/>
      <c r="E35" s="136"/>
    </row>
    <row r="36" spans="1:18" ht="13.5" customHeight="1" x14ac:dyDescent="0.2">
      <c r="A36" s="4" t="s">
        <v>29</v>
      </c>
      <c r="B36" s="8">
        <f>B10+SUM(B23:B26)+B32</f>
        <v>8216769</v>
      </c>
      <c r="C36" s="8">
        <f>C10+SUM(C23:C26)+C32</f>
        <v>9426396</v>
      </c>
      <c r="D36" s="93">
        <f>D10+SUM(D23:D26)+D32</f>
        <v>10244446</v>
      </c>
      <c r="E36" s="8">
        <f>E10+SUM(E23:E26)+E32</f>
        <v>11126949</v>
      </c>
    </row>
    <row r="37" spans="1:18" ht="13.5" customHeight="1" x14ac:dyDescent="0.2">
      <c r="A37" s="4" t="s">
        <v>30</v>
      </c>
      <c r="B37" s="8">
        <f>B11+SUM(B27:B31)+B33</f>
        <v>8748933</v>
      </c>
      <c r="C37" s="8">
        <f>C11+SUM(C27:C31)+C33</f>
        <v>10041477</v>
      </c>
      <c r="D37" s="93">
        <f>D11+SUM(D27:D31)+D33</f>
        <v>10599474</v>
      </c>
      <c r="E37" s="8">
        <f>E11+SUM(E27:E31)+E33</f>
        <v>11478780.5</v>
      </c>
    </row>
    <row r="38" spans="1:18" ht="13.5" customHeight="1" x14ac:dyDescent="0.2">
      <c r="A38" s="140" t="s">
        <v>33</v>
      </c>
      <c r="B38" s="136">
        <f t="shared" ref="B38:C38" si="0">SUM(B34:B37)</f>
        <v>224975555</v>
      </c>
      <c r="C38" s="136">
        <f t="shared" si="0"/>
        <v>245442435</v>
      </c>
      <c r="D38" s="136">
        <f>SUM(D34:D37)</f>
        <v>250370296</v>
      </c>
      <c r="E38" s="136">
        <f>SUM(E34:E37)</f>
        <v>266573714.5</v>
      </c>
    </row>
    <row r="39" spans="1:18" ht="12" customHeight="1" x14ac:dyDescent="0.2">
      <c r="A39" s="140"/>
      <c r="B39" s="136"/>
      <c r="C39" s="136"/>
      <c r="D39" s="136"/>
      <c r="E39" s="136"/>
      <c r="P39" s="24"/>
      <c r="Q39" s="24"/>
      <c r="R39" s="24"/>
    </row>
    <row r="40" spans="1:18" ht="12" customHeight="1" x14ac:dyDescent="0.2">
      <c r="A40" s="1"/>
      <c r="N40" s="24"/>
      <c r="O40" s="24"/>
      <c r="P40" s="24"/>
    </row>
    <row r="41" spans="1:18" ht="12" customHeight="1" x14ac:dyDescent="0.2">
      <c r="A41" s="1" t="s">
        <v>31</v>
      </c>
    </row>
    <row r="42" spans="1:18" ht="12" customHeight="1" x14ac:dyDescent="0.2">
      <c r="E42" s="81"/>
    </row>
    <row r="43" spans="1:18" ht="12" customHeight="1" x14ac:dyDescent="0.2">
      <c r="M43" s="3"/>
    </row>
    <row r="44" spans="1:18" ht="12" customHeight="1" x14ac:dyDescent="0.2">
      <c r="M44" s="3"/>
    </row>
    <row r="45" spans="1:18" ht="12" customHeight="1" x14ac:dyDescent="0.2">
      <c r="M45" s="3"/>
    </row>
    <row r="46" spans="1:18" ht="12" customHeight="1" x14ac:dyDescent="0.2">
      <c r="M46" s="3"/>
    </row>
    <row r="47" spans="1:18" ht="12" customHeight="1" x14ac:dyDescent="0.2">
      <c r="M47" s="3"/>
    </row>
    <row r="48" spans="1:18" ht="12" customHeight="1" x14ac:dyDescent="0.2">
      <c r="M48" s="3"/>
    </row>
    <row r="49" spans="13:13" ht="12" customHeight="1" x14ac:dyDescent="0.2">
      <c r="M49" s="3"/>
    </row>
    <row r="50" spans="13:13" ht="12" customHeight="1" x14ac:dyDescent="0.2">
      <c r="M50" s="3"/>
    </row>
  </sheetData>
  <mergeCells count="17">
    <mergeCell ref="E38:E39"/>
    <mergeCell ref="A1:I1"/>
    <mergeCell ref="A2:I2"/>
    <mergeCell ref="D38:D39"/>
    <mergeCell ref="A38:A39"/>
    <mergeCell ref="D34:D35"/>
    <mergeCell ref="D5:D6"/>
    <mergeCell ref="A5:A6"/>
    <mergeCell ref="A34:A35"/>
    <mergeCell ref="B34:B35"/>
    <mergeCell ref="C34:C35"/>
    <mergeCell ref="B38:B39"/>
    <mergeCell ref="C38:C39"/>
    <mergeCell ref="C5:C6"/>
    <mergeCell ref="B5:B6"/>
    <mergeCell ref="E5:E6"/>
    <mergeCell ref="E34:E35"/>
  </mergeCells>
  <pageMargins left="0.55118110236220474" right="0.35433070866141736" top="0.78740157480314965" bottom="0.59055118110236227" header="0.51181102362204722" footer="0.31496062992125984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workbookViewId="0">
      <selection activeCell="J29" sqref="J29"/>
    </sheetView>
  </sheetViews>
  <sheetFormatPr defaultRowHeight="12.75" x14ac:dyDescent="0.2"/>
  <cols>
    <col min="1" max="1" width="18.7109375" style="108" customWidth="1"/>
    <col min="2" max="2" width="10.42578125" style="108" customWidth="1"/>
    <col min="3" max="3" width="10.140625" style="108" customWidth="1"/>
    <col min="4" max="4" width="10.28515625" style="108" customWidth="1"/>
    <col min="5" max="5" width="1.28515625" style="108" customWidth="1"/>
    <col min="6" max="7" width="10.7109375" style="108" customWidth="1"/>
    <col min="8" max="8" width="11.85546875" style="108" customWidth="1"/>
    <col min="9" max="9" width="1.28515625" style="108" customWidth="1"/>
    <col min="10" max="10" width="10.42578125" style="108" customWidth="1"/>
    <col min="11" max="11" width="10.5703125" style="108" customWidth="1"/>
    <col min="12" max="12" width="11" style="108" customWidth="1"/>
    <col min="13" max="13" width="1.28515625" style="108" customWidth="1"/>
    <col min="14" max="14" width="9.7109375" style="108" customWidth="1"/>
    <col min="15" max="15" width="10.7109375" style="108" customWidth="1"/>
    <col min="16" max="16" width="12.42578125" style="108" customWidth="1"/>
    <col min="17" max="17" width="0.85546875" style="108" customWidth="1"/>
    <col min="18" max="18" width="15.5703125" style="108" customWidth="1"/>
    <col min="19" max="19" width="9.140625" style="126"/>
    <col min="20" max="22" width="9.28515625" style="126" bestFit="1" customWidth="1"/>
    <col min="23" max="23" width="9.140625" style="126"/>
    <col min="24" max="25" width="9.28515625" style="126" bestFit="1" customWidth="1"/>
    <col min="26" max="26" width="9.5703125" style="126" bestFit="1" customWidth="1"/>
    <col min="27" max="27" width="9.140625" style="126"/>
    <col min="28" max="29" width="9.5703125" style="126" bestFit="1" customWidth="1"/>
    <col min="30" max="30" width="9.28515625" style="126" bestFit="1" customWidth="1"/>
    <col min="31" max="31" width="9.140625" style="126"/>
    <col min="32" max="34" width="9.28515625" style="126" bestFit="1" customWidth="1"/>
    <col min="35" max="35" width="9.140625" style="126"/>
    <col min="36" max="16384" width="9.140625" style="108"/>
  </cols>
  <sheetData>
    <row r="1" spans="1:34" s="108" customFormat="1" x14ac:dyDescent="0.2">
      <c r="A1" s="149" t="s">
        <v>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</row>
    <row r="2" spans="1:34" s="108" customFormat="1" x14ac:dyDescent="0.2">
      <c r="A2" s="150" t="s">
        <v>92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4" s="108" customFormat="1" ht="12.6" customHeight="1" x14ac:dyDescent="0.2">
      <c r="P3" s="166" t="s">
        <v>55</v>
      </c>
      <c r="Q3" s="16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</row>
    <row r="4" spans="1:34" s="108" customFormat="1" ht="12.6" customHeight="1" x14ac:dyDescent="0.2">
      <c r="A4" s="147" t="s">
        <v>0</v>
      </c>
      <c r="B4" s="147" t="s">
        <v>35</v>
      </c>
      <c r="C4" s="151"/>
      <c r="D4" s="151"/>
      <c r="E4" s="110"/>
      <c r="F4" s="147" t="s">
        <v>36</v>
      </c>
      <c r="G4" s="151"/>
      <c r="H4" s="151"/>
      <c r="I4" s="110"/>
      <c r="J4" s="147" t="s">
        <v>37</v>
      </c>
      <c r="K4" s="151"/>
      <c r="L4" s="151"/>
      <c r="M4" s="110"/>
      <c r="N4" s="147" t="s">
        <v>38</v>
      </c>
      <c r="O4" s="147"/>
      <c r="P4" s="147"/>
      <c r="Q4" s="111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</row>
    <row r="5" spans="1:34" s="108" customFormat="1" ht="12.6" customHeight="1" x14ac:dyDescent="0.2">
      <c r="A5" s="147"/>
      <c r="B5" s="151"/>
      <c r="C5" s="151"/>
      <c r="D5" s="151"/>
      <c r="E5" s="110"/>
      <c r="F5" s="151"/>
      <c r="G5" s="151"/>
      <c r="H5" s="151"/>
      <c r="I5" s="110"/>
      <c r="J5" s="151"/>
      <c r="K5" s="151"/>
      <c r="L5" s="151"/>
      <c r="M5" s="110"/>
      <c r="N5" s="147"/>
      <c r="O5" s="147"/>
      <c r="P5" s="147"/>
      <c r="Q5" s="111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08" customFormat="1" ht="12.6" customHeight="1" x14ac:dyDescent="0.2">
      <c r="A6" s="147"/>
      <c r="B6" s="146" t="s">
        <v>43</v>
      </c>
      <c r="C6" s="146" t="s">
        <v>44</v>
      </c>
      <c r="D6" s="146" t="s">
        <v>41</v>
      </c>
      <c r="E6" s="111"/>
      <c r="F6" s="146" t="s">
        <v>43</v>
      </c>
      <c r="G6" s="146" t="s">
        <v>44</v>
      </c>
      <c r="H6" s="146" t="s">
        <v>41</v>
      </c>
      <c r="I6" s="111"/>
      <c r="J6" s="146" t="s">
        <v>43</v>
      </c>
      <c r="K6" s="146" t="s">
        <v>44</v>
      </c>
      <c r="L6" s="146" t="s">
        <v>41</v>
      </c>
      <c r="M6" s="111"/>
      <c r="N6" s="146" t="s">
        <v>45</v>
      </c>
      <c r="O6" s="146" t="s">
        <v>46</v>
      </c>
      <c r="P6" s="146" t="s">
        <v>41</v>
      </c>
      <c r="Q6" s="111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s="108" customFormat="1" ht="12.6" customHeight="1" x14ac:dyDescent="0.2">
      <c r="A7" s="147"/>
      <c r="B7" s="147"/>
      <c r="C7" s="147"/>
      <c r="D7" s="147"/>
      <c r="E7" s="111"/>
      <c r="F7" s="147"/>
      <c r="G7" s="147"/>
      <c r="H7" s="147"/>
      <c r="I7" s="111"/>
      <c r="J7" s="147"/>
      <c r="K7" s="147"/>
      <c r="L7" s="147"/>
      <c r="M7" s="111"/>
      <c r="N7" s="147"/>
      <c r="O7" s="147"/>
      <c r="P7" s="147"/>
      <c r="Q7" s="111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</row>
    <row r="8" spans="1:34" s="108" customFormat="1" ht="12.6" customHeight="1" x14ac:dyDescent="0.2">
      <c r="A8" s="147"/>
      <c r="B8" s="147"/>
      <c r="C8" s="147"/>
      <c r="D8" s="147"/>
      <c r="E8" s="111"/>
      <c r="F8" s="147"/>
      <c r="G8" s="147"/>
      <c r="H8" s="147"/>
      <c r="I8" s="111"/>
      <c r="J8" s="147"/>
      <c r="K8" s="147"/>
      <c r="L8" s="147"/>
      <c r="M8" s="111"/>
      <c r="N8" s="147"/>
      <c r="O8" s="147"/>
      <c r="P8" s="147"/>
      <c r="Q8" s="111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</row>
    <row r="9" spans="1:34" s="108" customFormat="1" ht="13.5" customHeight="1" x14ac:dyDescent="0.3">
      <c r="A9" s="112" t="s">
        <v>1</v>
      </c>
      <c r="B9" s="127">
        <v>5664696</v>
      </c>
      <c r="C9" s="127">
        <v>12520268</v>
      </c>
      <c r="D9" s="127">
        <f>C9+B9</f>
        <v>18184964</v>
      </c>
      <c r="E9" s="127"/>
      <c r="F9" s="127">
        <v>78373709</v>
      </c>
      <c r="G9" s="127">
        <v>76637782</v>
      </c>
      <c r="H9" s="127">
        <f>G9+F9</f>
        <v>155011491</v>
      </c>
      <c r="I9" s="127"/>
      <c r="J9" s="128">
        <f>F9+B9</f>
        <v>84038405</v>
      </c>
      <c r="K9" s="129">
        <f>G9+C9</f>
        <v>89158050</v>
      </c>
      <c r="L9" s="128">
        <f>K9+J9</f>
        <v>173196455</v>
      </c>
      <c r="M9" s="115"/>
      <c r="N9" s="117">
        <v>0</v>
      </c>
      <c r="O9" s="117">
        <v>0</v>
      </c>
      <c r="P9" s="117">
        <v>0</v>
      </c>
      <c r="Q9" s="117"/>
      <c r="R9" s="56"/>
      <c r="S9" s="57"/>
      <c r="T9" s="57"/>
      <c r="U9" s="58"/>
      <c r="V9" s="126"/>
      <c r="W9" s="126"/>
      <c r="X9" s="126"/>
      <c r="Y9" s="126"/>
      <c r="Z9" s="126"/>
      <c r="AA9" s="126"/>
      <c r="AB9" s="130"/>
      <c r="AC9" s="130"/>
      <c r="AD9" s="131"/>
      <c r="AE9" s="126"/>
      <c r="AF9" s="126"/>
      <c r="AG9" s="126"/>
      <c r="AH9" s="126"/>
    </row>
    <row r="10" spans="1:34" s="108" customFormat="1" ht="13.5" customHeight="1" x14ac:dyDescent="0.3">
      <c r="A10" s="112" t="s">
        <v>2</v>
      </c>
      <c r="B10" s="127">
        <v>819150</v>
      </c>
      <c r="C10" s="127">
        <v>1500115</v>
      </c>
      <c r="D10" s="127">
        <f t="shared" ref="D10:D13" si="0">C10+B10</f>
        <v>2319265</v>
      </c>
      <c r="E10" s="127"/>
      <c r="F10" s="127">
        <v>13334833</v>
      </c>
      <c r="G10" s="127">
        <v>11510937</v>
      </c>
      <c r="H10" s="127">
        <f t="shared" ref="H10:H13" si="1">G10+F10</f>
        <v>24845770</v>
      </c>
      <c r="I10" s="127"/>
      <c r="J10" s="128">
        <f t="shared" ref="J10:K35" si="2">F10+B10</f>
        <v>14153983</v>
      </c>
      <c r="K10" s="129">
        <f t="shared" si="2"/>
        <v>13011052</v>
      </c>
      <c r="L10" s="128">
        <f t="shared" ref="L10:L35" si="3">K10+J10</f>
        <v>27165035</v>
      </c>
      <c r="M10" s="115"/>
      <c r="N10" s="117">
        <v>1195674</v>
      </c>
      <c r="O10" s="132">
        <v>4802452</v>
      </c>
      <c r="P10" s="117">
        <f>O10+N10</f>
        <v>5998126</v>
      </c>
      <c r="Q10" s="117"/>
      <c r="R10" s="56"/>
      <c r="S10" s="59"/>
      <c r="T10" s="59"/>
      <c r="U10" s="60"/>
      <c r="V10" s="126"/>
      <c r="W10" s="126"/>
      <c r="X10" s="126"/>
      <c r="Y10" s="126"/>
      <c r="Z10" s="126"/>
      <c r="AA10" s="126"/>
      <c r="AB10" s="130"/>
      <c r="AC10" s="130"/>
      <c r="AD10" s="131"/>
      <c r="AE10" s="126"/>
      <c r="AF10" s="130"/>
      <c r="AG10" s="130"/>
      <c r="AH10" s="130"/>
    </row>
    <row r="11" spans="1:34" s="108" customFormat="1" ht="13.5" customHeight="1" x14ac:dyDescent="0.3">
      <c r="A11" s="112" t="s">
        <v>3</v>
      </c>
      <c r="B11" s="127">
        <v>2399484</v>
      </c>
      <c r="C11" s="127">
        <v>2090823</v>
      </c>
      <c r="D11" s="127">
        <f t="shared" si="0"/>
        <v>4490307</v>
      </c>
      <c r="E11" s="127"/>
      <c r="F11" s="127">
        <v>90867</v>
      </c>
      <c r="G11" s="127">
        <v>273569</v>
      </c>
      <c r="H11" s="127">
        <f t="shared" si="1"/>
        <v>364436</v>
      </c>
      <c r="I11" s="127"/>
      <c r="J11" s="128">
        <f t="shared" si="2"/>
        <v>2490351</v>
      </c>
      <c r="K11" s="129">
        <f t="shared" si="2"/>
        <v>2364392</v>
      </c>
      <c r="L11" s="128">
        <f t="shared" si="3"/>
        <v>4854743</v>
      </c>
      <c r="M11" s="115"/>
      <c r="N11" s="117">
        <v>14049</v>
      </c>
      <c r="O11" s="117">
        <v>65134</v>
      </c>
      <c r="P11" s="117">
        <f t="shared" ref="P11:P13" si="4">O11+N11</f>
        <v>79183</v>
      </c>
      <c r="Q11" s="117"/>
      <c r="R11" s="56"/>
      <c r="S11" s="59"/>
      <c r="T11" s="59"/>
      <c r="U11" s="60"/>
      <c r="V11" s="126"/>
      <c r="W11" s="126"/>
      <c r="X11" s="126"/>
      <c r="Y11" s="126"/>
      <c r="Z11" s="126"/>
      <c r="AA11" s="126"/>
      <c r="AB11" s="130"/>
      <c r="AC11" s="130"/>
      <c r="AD11" s="131"/>
      <c r="AE11" s="126"/>
      <c r="AF11" s="130"/>
      <c r="AG11" s="130"/>
      <c r="AH11" s="130"/>
    </row>
    <row r="12" spans="1:34" s="108" customFormat="1" ht="13.5" customHeight="1" x14ac:dyDescent="0.3">
      <c r="A12" s="112" t="s">
        <v>4</v>
      </c>
      <c r="B12" s="127">
        <v>3783249</v>
      </c>
      <c r="C12" s="127">
        <v>1609932</v>
      </c>
      <c r="D12" s="127">
        <f t="shared" si="0"/>
        <v>5393181</v>
      </c>
      <c r="E12" s="127"/>
      <c r="F12" s="127">
        <v>94679</v>
      </c>
      <c r="G12" s="127">
        <v>54479</v>
      </c>
      <c r="H12" s="127">
        <f t="shared" si="1"/>
        <v>149158</v>
      </c>
      <c r="I12" s="127"/>
      <c r="J12" s="128">
        <f t="shared" si="2"/>
        <v>3877928</v>
      </c>
      <c r="K12" s="129">
        <f t="shared" si="2"/>
        <v>1664411</v>
      </c>
      <c r="L12" s="128">
        <f t="shared" si="3"/>
        <v>5542339</v>
      </c>
      <c r="M12" s="115"/>
      <c r="N12" s="132">
        <v>21382</v>
      </c>
      <c r="O12" s="132">
        <v>956</v>
      </c>
      <c r="P12" s="117">
        <f t="shared" si="4"/>
        <v>22338</v>
      </c>
      <c r="Q12" s="117"/>
      <c r="R12" s="56"/>
      <c r="S12" s="59"/>
      <c r="T12" s="59"/>
      <c r="U12" s="60"/>
      <c r="V12" s="126"/>
      <c r="W12" s="126"/>
      <c r="X12" s="126"/>
      <c r="Y12" s="126"/>
      <c r="Z12" s="126"/>
      <c r="AA12" s="126"/>
      <c r="AB12" s="130"/>
      <c r="AC12" s="130"/>
      <c r="AD12" s="131"/>
      <c r="AE12" s="126"/>
      <c r="AF12" s="130"/>
      <c r="AG12" s="130"/>
      <c r="AH12" s="130"/>
    </row>
    <row r="13" spans="1:34" s="108" customFormat="1" ht="13.5" customHeight="1" x14ac:dyDescent="0.3">
      <c r="A13" s="112" t="s">
        <v>5</v>
      </c>
      <c r="B13" s="127">
        <v>126139</v>
      </c>
      <c r="C13" s="127">
        <v>13404</v>
      </c>
      <c r="D13" s="127">
        <f t="shared" si="0"/>
        <v>139543</v>
      </c>
      <c r="E13" s="127"/>
      <c r="F13" s="127">
        <v>2740</v>
      </c>
      <c r="G13" s="127">
        <v>0</v>
      </c>
      <c r="H13" s="127">
        <f t="shared" si="1"/>
        <v>2740</v>
      </c>
      <c r="I13" s="127"/>
      <c r="J13" s="128">
        <f t="shared" si="2"/>
        <v>128879</v>
      </c>
      <c r="K13" s="129">
        <f t="shared" si="2"/>
        <v>13404</v>
      </c>
      <c r="L13" s="128">
        <f t="shared" si="3"/>
        <v>142283</v>
      </c>
      <c r="M13" s="115"/>
      <c r="N13" s="117">
        <v>0</v>
      </c>
      <c r="O13" s="117">
        <v>0</v>
      </c>
      <c r="P13" s="117">
        <f t="shared" si="4"/>
        <v>0</v>
      </c>
      <c r="Q13" s="117"/>
      <c r="R13" s="56"/>
      <c r="S13" s="59"/>
      <c r="T13" s="57"/>
      <c r="U13" s="60"/>
      <c r="V13" s="126"/>
      <c r="W13" s="126"/>
      <c r="X13" s="126"/>
      <c r="Y13" s="126"/>
      <c r="Z13" s="126"/>
      <c r="AA13" s="126"/>
      <c r="AB13" s="130"/>
      <c r="AC13" s="130"/>
      <c r="AD13" s="131"/>
      <c r="AE13" s="126"/>
      <c r="AF13" s="126"/>
      <c r="AG13" s="126"/>
      <c r="AH13" s="126"/>
    </row>
    <row r="14" spans="1:34" s="108" customFormat="1" ht="13.5" customHeight="1" x14ac:dyDescent="0.3">
      <c r="A14" s="112" t="s">
        <v>6</v>
      </c>
      <c r="B14" s="127">
        <v>434941</v>
      </c>
      <c r="C14" s="127">
        <v>454656</v>
      </c>
      <c r="D14" s="127">
        <f>C14+B14</f>
        <v>889597</v>
      </c>
      <c r="E14" s="127"/>
      <c r="F14" s="127">
        <v>44357</v>
      </c>
      <c r="G14" s="127">
        <v>44357</v>
      </c>
      <c r="H14" s="127">
        <f>G14+F14</f>
        <v>88714</v>
      </c>
      <c r="I14" s="127"/>
      <c r="J14" s="128">
        <f t="shared" si="2"/>
        <v>479298</v>
      </c>
      <c r="K14" s="129">
        <f t="shared" si="2"/>
        <v>499013</v>
      </c>
      <c r="L14" s="128">
        <f t="shared" si="3"/>
        <v>978311</v>
      </c>
      <c r="M14" s="115"/>
      <c r="N14" s="127">
        <v>0</v>
      </c>
      <c r="O14" s="127">
        <v>0</v>
      </c>
      <c r="P14" s="117">
        <v>0</v>
      </c>
      <c r="Q14" s="118"/>
      <c r="R14" s="56"/>
      <c r="S14" s="57"/>
      <c r="T14" s="57"/>
      <c r="U14" s="60"/>
      <c r="V14" s="126"/>
      <c r="W14" s="126"/>
      <c r="X14" s="126"/>
      <c r="Y14" s="126"/>
      <c r="Z14" s="126"/>
      <c r="AA14" s="126"/>
      <c r="AB14" s="130"/>
      <c r="AC14" s="130"/>
      <c r="AD14" s="131"/>
      <c r="AE14" s="126"/>
      <c r="AF14" s="126"/>
      <c r="AG14" s="126"/>
      <c r="AH14" s="126"/>
    </row>
    <row r="15" spans="1:34" s="108" customFormat="1" ht="13.5" customHeight="1" x14ac:dyDescent="0.3">
      <c r="A15" s="112" t="s">
        <v>7</v>
      </c>
      <c r="B15" s="127">
        <v>47055</v>
      </c>
      <c r="C15" s="127">
        <v>18372</v>
      </c>
      <c r="D15" s="127">
        <f>C15+B15</f>
        <v>65427</v>
      </c>
      <c r="E15" s="127"/>
      <c r="F15" s="127">
        <v>0</v>
      </c>
      <c r="G15" s="127">
        <v>0</v>
      </c>
      <c r="H15" s="127">
        <f>G15+F15</f>
        <v>0</v>
      </c>
      <c r="I15" s="127"/>
      <c r="J15" s="128">
        <f t="shared" si="2"/>
        <v>47055</v>
      </c>
      <c r="K15" s="129">
        <f t="shared" si="2"/>
        <v>18372</v>
      </c>
      <c r="L15" s="128">
        <f t="shared" si="3"/>
        <v>65427</v>
      </c>
      <c r="M15" s="133"/>
      <c r="N15" s="117">
        <v>0</v>
      </c>
      <c r="O15" s="117">
        <v>0</v>
      </c>
      <c r="P15" s="117">
        <f>O15+N15</f>
        <v>0</v>
      </c>
      <c r="Q15" s="117"/>
      <c r="R15" s="56"/>
      <c r="S15" s="59"/>
      <c r="T15" s="57"/>
      <c r="U15" s="60"/>
      <c r="V15" s="126"/>
      <c r="W15" s="126"/>
      <c r="X15" s="126"/>
      <c r="Y15" s="126"/>
      <c r="Z15" s="126"/>
      <c r="AA15" s="126"/>
      <c r="AB15" s="130"/>
      <c r="AC15" s="130"/>
      <c r="AD15" s="131"/>
      <c r="AE15" s="126"/>
      <c r="AF15" s="126"/>
      <c r="AG15" s="126"/>
      <c r="AH15" s="126"/>
    </row>
    <row r="16" spans="1:34" s="108" customFormat="1" ht="13.5" customHeight="1" x14ac:dyDescent="0.3">
      <c r="A16" s="112" t="s">
        <v>8</v>
      </c>
      <c r="B16" s="127">
        <v>159</v>
      </c>
      <c r="C16" s="127">
        <v>0</v>
      </c>
      <c r="D16" s="127">
        <f t="shared" ref="D16:D35" si="5">C16+B16</f>
        <v>159</v>
      </c>
      <c r="E16" s="127"/>
      <c r="F16" s="127">
        <v>42493</v>
      </c>
      <c r="G16" s="127">
        <v>48130</v>
      </c>
      <c r="H16" s="127">
        <f t="shared" ref="H16:H35" si="6">G16+F16</f>
        <v>90623</v>
      </c>
      <c r="I16" s="127"/>
      <c r="J16" s="128">
        <f t="shared" si="2"/>
        <v>42652</v>
      </c>
      <c r="K16" s="129">
        <f t="shared" si="2"/>
        <v>48130</v>
      </c>
      <c r="L16" s="128">
        <f t="shared" si="3"/>
        <v>90782</v>
      </c>
      <c r="M16" s="133"/>
      <c r="N16" s="127">
        <v>0</v>
      </c>
      <c r="O16" s="117">
        <v>0</v>
      </c>
      <c r="P16" s="117">
        <f t="shared" ref="P16:P34" si="7">O16+N16</f>
        <v>0</v>
      </c>
      <c r="Q16" s="117"/>
      <c r="R16" s="56"/>
      <c r="S16" s="59"/>
      <c r="T16" s="57"/>
      <c r="U16" s="60"/>
      <c r="V16" s="126"/>
      <c r="W16" s="126"/>
      <c r="X16" s="126"/>
      <c r="Y16" s="126"/>
      <c r="Z16" s="126"/>
      <c r="AA16" s="126"/>
      <c r="AB16" s="130"/>
      <c r="AC16" s="130"/>
      <c r="AD16" s="131"/>
      <c r="AE16" s="126"/>
      <c r="AF16" s="126"/>
      <c r="AG16" s="126"/>
      <c r="AH16" s="126"/>
    </row>
    <row r="17" spans="1:34" s="108" customFormat="1" ht="13.5" customHeight="1" x14ac:dyDescent="0.3">
      <c r="A17" s="112" t="s">
        <v>9</v>
      </c>
      <c r="B17" s="127">
        <v>24678</v>
      </c>
      <c r="C17" s="127">
        <v>13519</v>
      </c>
      <c r="D17" s="127">
        <f t="shared" si="5"/>
        <v>38197</v>
      </c>
      <c r="E17" s="127"/>
      <c r="F17" s="127">
        <v>0</v>
      </c>
      <c r="G17" s="127">
        <v>0</v>
      </c>
      <c r="H17" s="127">
        <f t="shared" si="6"/>
        <v>0</v>
      </c>
      <c r="I17" s="127"/>
      <c r="J17" s="128">
        <f t="shared" si="2"/>
        <v>24678</v>
      </c>
      <c r="K17" s="129">
        <f t="shared" si="2"/>
        <v>13519</v>
      </c>
      <c r="L17" s="128">
        <f t="shared" si="3"/>
        <v>38197</v>
      </c>
      <c r="M17" s="133"/>
      <c r="N17" s="117">
        <v>0</v>
      </c>
      <c r="O17" s="117">
        <v>0</v>
      </c>
      <c r="P17" s="117">
        <f t="shared" si="7"/>
        <v>0</v>
      </c>
      <c r="Q17" s="117"/>
      <c r="R17" s="56"/>
      <c r="S17" s="59"/>
      <c r="T17" s="59"/>
      <c r="U17" s="60"/>
      <c r="V17" s="126"/>
      <c r="W17" s="126"/>
      <c r="X17" s="126"/>
      <c r="Y17" s="126"/>
      <c r="Z17" s="126"/>
      <c r="AA17" s="126"/>
      <c r="AB17" s="130"/>
      <c r="AC17" s="130"/>
      <c r="AD17" s="131"/>
      <c r="AE17" s="126"/>
      <c r="AF17" s="126"/>
      <c r="AG17" s="126"/>
      <c r="AH17" s="126"/>
    </row>
    <row r="18" spans="1:34" s="108" customFormat="1" ht="13.5" customHeight="1" x14ac:dyDescent="0.3">
      <c r="A18" s="112" t="s">
        <v>10</v>
      </c>
      <c r="B18" s="127">
        <v>29066</v>
      </c>
      <c r="C18" s="127">
        <v>26443</v>
      </c>
      <c r="D18" s="127">
        <f t="shared" si="5"/>
        <v>55509</v>
      </c>
      <c r="E18" s="127"/>
      <c r="F18" s="127">
        <v>0</v>
      </c>
      <c r="G18" s="127">
        <v>0</v>
      </c>
      <c r="H18" s="127">
        <f t="shared" si="6"/>
        <v>0</v>
      </c>
      <c r="I18" s="127"/>
      <c r="J18" s="128">
        <f t="shared" si="2"/>
        <v>29066</v>
      </c>
      <c r="K18" s="129">
        <f t="shared" si="2"/>
        <v>26443</v>
      </c>
      <c r="L18" s="128">
        <f t="shared" si="3"/>
        <v>55509</v>
      </c>
      <c r="M18" s="133"/>
      <c r="N18" s="117">
        <v>0</v>
      </c>
      <c r="O18" s="117">
        <v>0</v>
      </c>
      <c r="P18" s="117">
        <f t="shared" si="7"/>
        <v>0</v>
      </c>
      <c r="Q18" s="117"/>
      <c r="R18" s="56"/>
      <c r="S18" s="57"/>
      <c r="T18" s="57"/>
      <c r="U18" s="60"/>
      <c r="V18" s="126"/>
      <c r="W18" s="126"/>
      <c r="X18" s="126"/>
      <c r="Y18" s="126"/>
      <c r="Z18" s="126"/>
      <c r="AA18" s="126"/>
      <c r="AB18" s="130"/>
      <c r="AC18" s="130"/>
      <c r="AD18" s="131"/>
      <c r="AE18" s="126"/>
      <c r="AF18" s="126"/>
      <c r="AG18" s="126"/>
      <c r="AH18" s="126"/>
    </row>
    <row r="19" spans="1:34" s="108" customFormat="1" ht="13.5" customHeight="1" x14ac:dyDescent="0.3">
      <c r="A19" s="120" t="s">
        <v>11</v>
      </c>
      <c r="B19" s="127">
        <v>0</v>
      </c>
      <c r="C19" s="127">
        <v>0</v>
      </c>
      <c r="D19" s="127">
        <f t="shared" si="5"/>
        <v>0</v>
      </c>
      <c r="E19" s="127"/>
      <c r="F19" s="127">
        <v>0</v>
      </c>
      <c r="G19" s="127">
        <v>0</v>
      </c>
      <c r="H19" s="127">
        <f t="shared" si="6"/>
        <v>0</v>
      </c>
      <c r="I19" s="127"/>
      <c r="J19" s="128">
        <f t="shared" si="2"/>
        <v>0</v>
      </c>
      <c r="K19" s="129">
        <f t="shared" si="2"/>
        <v>0</v>
      </c>
      <c r="L19" s="128">
        <f t="shared" si="3"/>
        <v>0</v>
      </c>
      <c r="M19" s="133"/>
      <c r="N19" s="117">
        <v>0</v>
      </c>
      <c r="O19" s="117">
        <v>0</v>
      </c>
      <c r="P19" s="117">
        <f t="shared" si="7"/>
        <v>0</v>
      </c>
      <c r="Q19" s="117"/>
      <c r="R19" s="56"/>
      <c r="S19" s="57"/>
      <c r="T19" s="57"/>
      <c r="U19" s="60"/>
      <c r="V19" s="126"/>
      <c r="W19" s="126"/>
      <c r="X19" s="126"/>
      <c r="Y19" s="126"/>
      <c r="Z19" s="126"/>
      <c r="AA19" s="126"/>
      <c r="AB19" s="130"/>
      <c r="AC19" s="130"/>
      <c r="AD19" s="131"/>
      <c r="AE19" s="126"/>
      <c r="AF19" s="126"/>
      <c r="AG19" s="126"/>
      <c r="AH19" s="126"/>
    </row>
    <row r="20" spans="1:34" s="108" customFormat="1" ht="13.5" customHeight="1" x14ac:dyDescent="0.3">
      <c r="A20" s="112" t="s">
        <v>12</v>
      </c>
      <c r="B20" s="127">
        <v>1041229</v>
      </c>
      <c r="C20" s="127">
        <v>1505505</v>
      </c>
      <c r="D20" s="127">
        <f t="shared" si="5"/>
        <v>2546734</v>
      </c>
      <c r="E20" s="127"/>
      <c r="F20" s="127">
        <v>1711745</v>
      </c>
      <c r="G20" s="127">
        <v>1996942</v>
      </c>
      <c r="H20" s="127">
        <f t="shared" si="6"/>
        <v>3708687</v>
      </c>
      <c r="I20" s="127"/>
      <c r="J20" s="128">
        <f t="shared" si="2"/>
        <v>2752974</v>
      </c>
      <c r="K20" s="129">
        <f t="shared" si="2"/>
        <v>3502447</v>
      </c>
      <c r="L20" s="128">
        <f t="shared" si="3"/>
        <v>6255421</v>
      </c>
      <c r="M20" s="133"/>
      <c r="N20" s="117">
        <v>0</v>
      </c>
      <c r="O20" s="117">
        <v>0</v>
      </c>
      <c r="P20" s="117">
        <f t="shared" si="7"/>
        <v>0</v>
      </c>
      <c r="Q20" s="117"/>
      <c r="R20" s="56"/>
      <c r="S20" s="59"/>
      <c r="T20" s="59"/>
      <c r="U20" s="60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</row>
    <row r="21" spans="1:34" s="108" customFormat="1" ht="13.5" customHeight="1" x14ac:dyDescent="0.3">
      <c r="A21" s="120" t="s">
        <v>13</v>
      </c>
      <c r="B21" s="127">
        <v>11674</v>
      </c>
      <c r="C21" s="127">
        <v>460</v>
      </c>
      <c r="D21" s="127">
        <f t="shared" si="5"/>
        <v>12134</v>
      </c>
      <c r="E21" s="127"/>
      <c r="F21" s="127">
        <v>2410</v>
      </c>
      <c r="G21" s="127">
        <v>2570</v>
      </c>
      <c r="H21" s="127">
        <f t="shared" si="6"/>
        <v>4980</v>
      </c>
      <c r="I21" s="127"/>
      <c r="J21" s="128">
        <f t="shared" si="2"/>
        <v>14084</v>
      </c>
      <c r="K21" s="129">
        <f t="shared" si="2"/>
        <v>3030</v>
      </c>
      <c r="L21" s="128">
        <f t="shared" si="3"/>
        <v>17114</v>
      </c>
      <c r="M21" s="133"/>
      <c r="N21" s="117">
        <v>0</v>
      </c>
      <c r="O21" s="117">
        <v>0</v>
      </c>
      <c r="P21" s="117">
        <f t="shared" si="7"/>
        <v>0</v>
      </c>
      <c r="Q21" s="117"/>
      <c r="R21" s="56"/>
      <c r="S21" s="57"/>
      <c r="T21" s="57"/>
      <c r="U21" s="60"/>
      <c r="V21" s="126"/>
      <c r="W21" s="126"/>
      <c r="X21" s="126"/>
      <c r="Y21" s="126"/>
      <c r="Z21" s="126"/>
      <c r="AA21" s="126"/>
      <c r="AB21" s="130"/>
      <c r="AC21" s="126"/>
      <c r="AD21" s="126"/>
      <c r="AE21" s="126"/>
      <c r="AF21" s="126"/>
      <c r="AG21" s="126"/>
      <c r="AH21" s="126"/>
    </row>
    <row r="22" spans="1:34" s="108" customFormat="1" ht="13.5" customHeight="1" x14ac:dyDescent="0.3">
      <c r="A22" s="112" t="s">
        <v>14</v>
      </c>
      <c r="B22" s="127">
        <v>5033</v>
      </c>
      <c r="C22" s="127">
        <v>0</v>
      </c>
      <c r="D22" s="127">
        <f t="shared" si="5"/>
        <v>5033</v>
      </c>
      <c r="E22" s="127"/>
      <c r="F22" s="127">
        <v>0</v>
      </c>
      <c r="G22" s="127">
        <v>0</v>
      </c>
      <c r="H22" s="127">
        <f t="shared" si="6"/>
        <v>0</v>
      </c>
      <c r="I22" s="127"/>
      <c r="J22" s="128">
        <f t="shared" si="2"/>
        <v>5033</v>
      </c>
      <c r="K22" s="129">
        <f t="shared" si="2"/>
        <v>0</v>
      </c>
      <c r="L22" s="128">
        <f t="shared" si="3"/>
        <v>5033</v>
      </c>
      <c r="M22" s="133"/>
      <c r="N22" s="117">
        <v>0</v>
      </c>
      <c r="O22" s="117">
        <v>0</v>
      </c>
      <c r="P22" s="117">
        <f t="shared" si="7"/>
        <v>0</v>
      </c>
      <c r="Q22" s="117"/>
      <c r="R22" s="56"/>
      <c r="S22" s="57"/>
      <c r="T22" s="57"/>
      <c r="U22" s="60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</row>
    <row r="23" spans="1:34" s="108" customFormat="1" ht="13.5" customHeight="1" x14ac:dyDescent="0.3">
      <c r="A23" s="112" t="s">
        <v>15</v>
      </c>
      <c r="B23" s="127">
        <v>286</v>
      </c>
      <c r="C23" s="127">
        <v>0</v>
      </c>
      <c r="D23" s="127">
        <f t="shared" si="5"/>
        <v>286</v>
      </c>
      <c r="E23" s="127"/>
      <c r="F23" s="127">
        <v>0</v>
      </c>
      <c r="G23" s="127">
        <v>0</v>
      </c>
      <c r="H23" s="127">
        <f t="shared" si="6"/>
        <v>0</v>
      </c>
      <c r="I23" s="127"/>
      <c r="J23" s="128">
        <f t="shared" si="2"/>
        <v>286</v>
      </c>
      <c r="K23" s="129">
        <f t="shared" si="2"/>
        <v>0</v>
      </c>
      <c r="L23" s="128">
        <f t="shared" si="3"/>
        <v>286</v>
      </c>
      <c r="M23" s="133"/>
      <c r="N23" s="117">
        <v>0</v>
      </c>
      <c r="O23" s="117">
        <v>0</v>
      </c>
      <c r="P23" s="117">
        <f t="shared" si="7"/>
        <v>0</v>
      </c>
      <c r="Q23" s="117"/>
      <c r="R23" s="56"/>
      <c r="S23" s="57"/>
      <c r="T23" s="57"/>
      <c r="U23" s="60"/>
      <c r="V23" s="126"/>
      <c r="W23" s="126"/>
      <c r="X23" s="126"/>
      <c r="Y23" s="126"/>
      <c r="Z23" s="126"/>
      <c r="AA23" s="126"/>
      <c r="AB23" s="130"/>
      <c r="AC23" s="126"/>
      <c r="AD23" s="126"/>
      <c r="AE23" s="126"/>
      <c r="AF23" s="126"/>
      <c r="AG23" s="126"/>
      <c r="AH23" s="126"/>
    </row>
    <row r="24" spans="1:34" s="108" customFormat="1" ht="13.5" customHeight="1" x14ac:dyDescent="0.3">
      <c r="A24" s="112" t="s">
        <v>16</v>
      </c>
      <c r="B24" s="127">
        <v>5454</v>
      </c>
      <c r="C24" s="127">
        <v>510</v>
      </c>
      <c r="D24" s="127">
        <f t="shared" si="5"/>
        <v>5964</v>
      </c>
      <c r="E24" s="127"/>
      <c r="F24" s="127">
        <v>0</v>
      </c>
      <c r="G24" s="127">
        <v>0</v>
      </c>
      <c r="H24" s="127">
        <f t="shared" si="6"/>
        <v>0</v>
      </c>
      <c r="I24" s="127"/>
      <c r="J24" s="128">
        <f t="shared" si="2"/>
        <v>5454</v>
      </c>
      <c r="K24" s="129">
        <f t="shared" si="2"/>
        <v>510</v>
      </c>
      <c r="L24" s="128">
        <f t="shared" si="3"/>
        <v>5964</v>
      </c>
      <c r="M24" s="133"/>
      <c r="N24" s="117">
        <v>0</v>
      </c>
      <c r="O24" s="117">
        <v>0</v>
      </c>
      <c r="P24" s="117">
        <f t="shared" si="7"/>
        <v>0</v>
      </c>
      <c r="Q24" s="117"/>
      <c r="R24" s="56"/>
      <c r="S24" s="59"/>
      <c r="T24" s="59"/>
      <c r="U24" s="60"/>
      <c r="V24" s="126"/>
      <c r="W24" s="126"/>
      <c r="X24" s="126"/>
      <c r="Y24" s="126"/>
      <c r="Z24" s="126"/>
      <c r="AA24" s="126"/>
      <c r="AB24" s="130"/>
      <c r="AC24" s="130"/>
      <c r="AD24" s="131"/>
      <c r="AE24" s="126"/>
      <c r="AF24" s="130"/>
      <c r="AG24" s="126"/>
      <c r="AH24" s="130"/>
    </row>
    <row r="25" spans="1:34" s="108" customFormat="1" ht="13.5" customHeight="1" x14ac:dyDescent="0.3">
      <c r="A25" s="112" t="s">
        <v>17</v>
      </c>
      <c r="B25" s="127">
        <v>714184</v>
      </c>
      <c r="C25" s="127">
        <v>564508</v>
      </c>
      <c r="D25" s="127">
        <f t="shared" si="5"/>
        <v>1278692</v>
      </c>
      <c r="E25" s="127"/>
      <c r="F25" s="127">
        <v>713014</v>
      </c>
      <c r="G25" s="127">
        <v>34699</v>
      </c>
      <c r="H25" s="127">
        <f t="shared" si="6"/>
        <v>747713</v>
      </c>
      <c r="I25" s="127"/>
      <c r="J25" s="128">
        <f t="shared" si="2"/>
        <v>1427198</v>
      </c>
      <c r="K25" s="129">
        <f t="shared" si="2"/>
        <v>599207</v>
      </c>
      <c r="L25" s="128">
        <f t="shared" si="3"/>
        <v>2026405</v>
      </c>
      <c r="M25" s="133"/>
      <c r="N25" s="117">
        <v>275588</v>
      </c>
      <c r="O25" s="117">
        <v>5748</v>
      </c>
      <c r="P25" s="117">
        <f t="shared" si="7"/>
        <v>281336</v>
      </c>
      <c r="Q25" s="117"/>
      <c r="R25" s="56"/>
      <c r="S25" s="57"/>
      <c r="T25" s="57"/>
      <c r="U25" s="60"/>
      <c r="V25" s="126"/>
      <c r="W25" s="126"/>
      <c r="X25" s="126"/>
      <c r="Y25" s="126"/>
      <c r="Z25" s="126"/>
      <c r="AA25" s="126"/>
      <c r="AB25" s="130"/>
      <c r="AC25" s="126"/>
      <c r="AD25" s="126"/>
      <c r="AE25" s="126"/>
      <c r="AF25" s="126"/>
      <c r="AG25" s="126"/>
      <c r="AH25" s="126"/>
    </row>
    <row r="26" spans="1:34" s="108" customFormat="1" ht="13.5" customHeight="1" x14ac:dyDescent="0.3">
      <c r="A26" s="112" t="s">
        <v>18</v>
      </c>
      <c r="B26" s="127">
        <v>32502</v>
      </c>
      <c r="C26" s="127">
        <v>7204</v>
      </c>
      <c r="D26" s="127">
        <f t="shared" si="5"/>
        <v>39706</v>
      </c>
      <c r="E26" s="127"/>
      <c r="F26" s="127">
        <v>0</v>
      </c>
      <c r="G26" s="127">
        <v>0</v>
      </c>
      <c r="H26" s="127">
        <f t="shared" si="6"/>
        <v>0</v>
      </c>
      <c r="I26" s="127"/>
      <c r="J26" s="128">
        <f t="shared" si="2"/>
        <v>32502</v>
      </c>
      <c r="K26" s="129">
        <f t="shared" si="2"/>
        <v>7204</v>
      </c>
      <c r="L26" s="128">
        <f t="shared" si="3"/>
        <v>39706</v>
      </c>
      <c r="M26" s="133"/>
      <c r="N26" s="117">
        <v>0</v>
      </c>
      <c r="O26" s="117">
        <v>0</v>
      </c>
      <c r="P26" s="117">
        <f t="shared" si="7"/>
        <v>0</v>
      </c>
      <c r="Q26" s="117"/>
      <c r="R26" s="56"/>
      <c r="S26" s="59"/>
      <c r="T26" s="57"/>
      <c r="U26" s="60"/>
      <c r="V26" s="126"/>
      <c r="W26" s="126"/>
      <c r="X26" s="126"/>
      <c r="Y26" s="126"/>
      <c r="Z26" s="126"/>
      <c r="AA26" s="126"/>
      <c r="AB26" s="130"/>
      <c r="AC26" s="130"/>
      <c r="AD26" s="131"/>
      <c r="AE26" s="126"/>
      <c r="AF26" s="130"/>
      <c r="AG26" s="126"/>
      <c r="AH26" s="130"/>
    </row>
    <row r="27" spans="1:34" s="108" customFormat="1" ht="13.5" customHeight="1" x14ac:dyDescent="0.3">
      <c r="A27" s="112" t="s">
        <v>19</v>
      </c>
      <c r="B27" s="127">
        <v>109739</v>
      </c>
      <c r="C27" s="127">
        <v>526853</v>
      </c>
      <c r="D27" s="127">
        <f t="shared" si="5"/>
        <v>636592</v>
      </c>
      <c r="E27" s="127"/>
      <c r="F27" s="127">
        <v>0</v>
      </c>
      <c r="G27" s="127">
        <v>0</v>
      </c>
      <c r="H27" s="127">
        <f t="shared" si="6"/>
        <v>0</v>
      </c>
      <c r="I27" s="127"/>
      <c r="J27" s="128">
        <f t="shared" si="2"/>
        <v>109739</v>
      </c>
      <c r="K27" s="129">
        <f t="shared" si="2"/>
        <v>526853</v>
      </c>
      <c r="L27" s="128">
        <f t="shared" si="3"/>
        <v>636592</v>
      </c>
      <c r="M27" s="133"/>
      <c r="N27" s="117">
        <v>754</v>
      </c>
      <c r="O27" s="117">
        <v>0</v>
      </c>
      <c r="P27" s="117">
        <f t="shared" si="7"/>
        <v>754</v>
      </c>
      <c r="Q27" s="117"/>
      <c r="R27" s="56"/>
      <c r="S27" s="59"/>
      <c r="T27" s="57"/>
      <c r="U27" s="60"/>
      <c r="V27" s="126"/>
      <c r="W27" s="126"/>
      <c r="X27" s="126"/>
      <c r="Y27" s="126"/>
      <c r="Z27" s="126"/>
      <c r="AA27" s="126"/>
      <c r="AB27" s="130"/>
      <c r="AC27" s="130"/>
      <c r="AD27" s="131"/>
      <c r="AE27" s="126"/>
      <c r="AF27" s="126"/>
      <c r="AG27" s="126"/>
      <c r="AH27" s="126"/>
    </row>
    <row r="28" spans="1:34" s="108" customFormat="1" ht="13.5" customHeight="1" x14ac:dyDescent="0.3">
      <c r="A28" s="112" t="s">
        <v>20</v>
      </c>
      <c r="B28" s="127">
        <v>220856</v>
      </c>
      <c r="C28" s="127">
        <v>438332</v>
      </c>
      <c r="D28" s="127">
        <f t="shared" si="5"/>
        <v>659188</v>
      </c>
      <c r="E28" s="127"/>
      <c r="F28" s="127">
        <v>55</v>
      </c>
      <c r="G28" s="127">
        <v>80</v>
      </c>
      <c r="H28" s="127">
        <f t="shared" si="6"/>
        <v>135</v>
      </c>
      <c r="I28" s="127"/>
      <c r="J28" s="128">
        <f t="shared" si="2"/>
        <v>220911</v>
      </c>
      <c r="K28" s="129">
        <f t="shared" si="2"/>
        <v>438412</v>
      </c>
      <c r="L28" s="128">
        <f t="shared" si="3"/>
        <v>659323</v>
      </c>
      <c r="M28" s="133"/>
      <c r="N28" s="117">
        <v>0</v>
      </c>
      <c r="O28" s="117">
        <v>0</v>
      </c>
      <c r="P28" s="117">
        <f t="shared" si="7"/>
        <v>0</v>
      </c>
      <c r="Q28" s="117"/>
      <c r="R28" s="56"/>
      <c r="S28" s="59"/>
      <c r="T28" s="57"/>
      <c r="U28" s="60"/>
      <c r="V28" s="126"/>
      <c r="W28" s="126"/>
      <c r="X28" s="126"/>
      <c r="Y28" s="126"/>
      <c r="Z28" s="126"/>
      <c r="AA28" s="126"/>
      <c r="AB28" s="130"/>
      <c r="AC28" s="130"/>
      <c r="AD28" s="131"/>
      <c r="AE28" s="126"/>
      <c r="AF28" s="126"/>
      <c r="AG28" s="126"/>
      <c r="AH28" s="126"/>
    </row>
    <row r="29" spans="1:34" s="108" customFormat="1" ht="13.5" customHeight="1" x14ac:dyDescent="0.3">
      <c r="A29" s="112" t="s">
        <v>21</v>
      </c>
      <c r="B29" s="127">
        <v>341967</v>
      </c>
      <c r="C29" s="127">
        <v>220712</v>
      </c>
      <c r="D29" s="127">
        <f t="shared" si="5"/>
        <v>562679</v>
      </c>
      <c r="E29" s="127"/>
      <c r="F29" s="127">
        <v>0</v>
      </c>
      <c r="G29" s="127">
        <v>0</v>
      </c>
      <c r="H29" s="127">
        <f t="shared" si="6"/>
        <v>0</v>
      </c>
      <c r="I29" s="127"/>
      <c r="J29" s="128">
        <f t="shared" si="2"/>
        <v>341967</v>
      </c>
      <c r="K29" s="129">
        <f t="shared" si="2"/>
        <v>220712</v>
      </c>
      <c r="L29" s="128">
        <f t="shared" si="3"/>
        <v>562679</v>
      </c>
      <c r="M29" s="133"/>
      <c r="N29" s="117">
        <v>6426</v>
      </c>
      <c r="O29" s="117">
        <v>0</v>
      </c>
      <c r="P29" s="117">
        <f t="shared" si="7"/>
        <v>6426</v>
      </c>
      <c r="Q29" s="117"/>
      <c r="R29" s="56"/>
      <c r="S29" s="59"/>
      <c r="T29" s="57"/>
      <c r="U29" s="60"/>
      <c r="V29" s="126"/>
      <c r="W29" s="126"/>
      <c r="X29" s="126"/>
      <c r="Y29" s="126"/>
      <c r="Z29" s="126"/>
      <c r="AA29" s="126"/>
      <c r="AB29" s="130"/>
      <c r="AC29" s="130"/>
      <c r="AD29" s="131"/>
      <c r="AE29" s="126"/>
      <c r="AF29" s="126"/>
      <c r="AG29" s="126"/>
      <c r="AH29" s="126"/>
    </row>
    <row r="30" spans="1:34" s="108" customFormat="1" ht="13.5" customHeight="1" x14ac:dyDescent="0.3">
      <c r="A30" s="112" t="s">
        <v>22</v>
      </c>
      <c r="B30" s="127">
        <v>1428173</v>
      </c>
      <c r="C30" s="127">
        <v>618872</v>
      </c>
      <c r="D30" s="127">
        <f t="shared" si="5"/>
        <v>2047045</v>
      </c>
      <c r="E30" s="127"/>
      <c r="F30" s="127">
        <v>14875</v>
      </c>
      <c r="G30" s="127">
        <v>956</v>
      </c>
      <c r="H30" s="127">
        <f t="shared" si="6"/>
        <v>15831</v>
      </c>
      <c r="I30" s="127"/>
      <c r="J30" s="128">
        <f t="shared" si="2"/>
        <v>1443048</v>
      </c>
      <c r="K30" s="129">
        <f t="shared" si="2"/>
        <v>619828</v>
      </c>
      <c r="L30" s="128">
        <f t="shared" si="3"/>
        <v>2062876</v>
      </c>
      <c r="M30" s="133"/>
      <c r="N30" s="117">
        <v>0</v>
      </c>
      <c r="O30" s="117">
        <v>0</v>
      </c>
      <c r="P30" s="117">
        <f t="shared" si="7"/>
        <v>0</v>
      </c>
      <c r="Q30" s="117"/>
      <c r="R30" s="56"/>
      <c r="S30" s="59"/>
      <c r="T30" s="57"/>
      <c r="U30" s="60"/>
      <c r="V30" s="126"/>
      <c r="W30" s="126"/>
      <c r="X30" s="126"/>
      <c r="Y30" s="126"/>
      <c r="Z30" s="126"/>
      <c r="AA30" s="126"/>
      <c r="AB30" s="130"/>
      <c r="AC30" s="130"/>
      <c r="AD30" s="131"/>
      <c r="AE30" s="126"/>
      <c r="AF30" s="130"/>
      <c r="AG30" s="126"/>
      <c r="AH30" s="130"/>
    </row>
    <row r="31" spans="1:34" s="108" customFormat="1" ht="13.5" customHeight="1" x14ac:dyDescent="0.3">
      <c r="A31" s="112" t="s">
        <v>23</v>
      </c>
      <c r="B31" s="127">
        <v>234109</v>
      </c>
      <c r="C31" s="127">
        <v>52462</v>
      </c>
      <c r="D31" s="127">
        <f t="shared" si="5"/>
        <v>286571</v>
      </c>
      <c r="E31" s="127"/>
      <c r="F31" s="127">
        <v>0</v>
      </c>
      <c r="G31" s="127">
        <v>0</v>
      </c>
      <c r="H31" s="127">
        <f t="shared" si="6"/>
        <v>0</v>
      </c>
      <c r="I31" s="127"/>
      <c r="J31" s="128">
        <f t="shared" si="2"/>
        <v>234109</v>
      </c>
      <c r="K31" s="129">
        <f t="shared" si="2"/>
        <v>52462</v>
      </c>
      <c r="L31" s="128">
        <f t="shared" si="3"/>
        <v>286571</v>
      </c>
      <c r="M31" s="133"/>
      <c r="N31" s="117">
        <v>1239</v>
      </c>
      <c r="O31" s="117">
        <v>0</v>
      </c>
      <c r="P31" s="117">
        <f t="shared" si="7"/>
        <v>1239</v>
      </c>
      <c r="Q31" s="117"/>
      <c r="R31" s="56"/>
      <c r="S31" s="57"/>
      <c r="T31" s="57"/>
      <c r="U31" s="60"/>
      <c r="V31" s="126"/>
      <c r="W31" s="126"/>
      <c r="X31" s="126"/>
      <c r="Y31" s="126"/>
      <c r="Z31" s="126"/>
      <c r="AA31" s="126"/>
      <c r="AB31" s="130"/>
      <c r="AC31" s="130"/>
      <c r="AD31" s="131"/>
      <c r="AE31" s="126"/>
      <c r="AF31" s="126"/>
      <c r="AG31" s="126"/>
      <c r="AH31" s="126"/>
    </row>
    <row r="32" spans="1:34" s="108" customFormat="1" ht="13.5" customHeight="1" x14ac:dyDescent="0.3">
      <c r="A32" s="112" t="s">
        <v>24</v>
      </c>
      <c r="B32" s="127">
        <v>78765</v>
      </c>
      <c r="C32" s="127">
        <v>464</v>
      </c>
      <c r="D32" s="127">
        <f t="shared" si="5"/>
        <v>79229</v>
      </c>
      <c r="E32" s="127"/>
      <c r="F32" s="127">
        <v>0</v>
      </c>
      <c r="G32" s="127">
        <v>0</v>
      </c>
      <c r="H32" s="127">
        <f t="shared" si="6"/>
        <v>0</v>
      </c>
      <c r="I32" s="127"/>
      <c r="J32" s="128">
        <f t="shared" si="2"/>
        <v>78765</v>
      </c>
      <c r="K32" s="129">
        <f t="shared" si="2"/>
        <v>464</v>
      </c>
      <c r="L32" s="128">
        <f t="shared" si="3"/>
        <v>79229</v>
      </c>
      <c r="M32" s="133"/>
      <c r="N32" s="117">
        <v>0</v>
      </c>
      <c r="O32" s="117">
        <v>0</v>
      </c>
      <c r="P32" s="117">
        <f t="shared" si="7"/>
        <v>0</v>
      </c>
      <c r="Q32" s="117"/>
      <c r="R32" s="56"/>
      <c r="S32" s="57"/>
      <c r="T32" s="57"/>
      <c r="U32" s="60"/>
      <c r="V32" s="126"/>
      <c r="W32" s="126"/>
      <c r="X32" s="126"/>
      <c r="Y32" s="126"/>
      <c r="Z32" s="126"/>
      <c r="AA32" s="126"/>
      <c r="AB32" s="130"/>
      <c r="AC32" s="130"/>
      <c r="AD32" s="131"/>
      <c r="AE32" s="126"/>
      <c r="AF32" s="126"/>
      <c r="AG32" s="126"/>
      <c r="AH32" s="126"/>
    </row>
    <row r="33" spans="1:35" ht="13.5" customHeight="1" x14ac:dyDescent="0.3">
      <c r="A33" s="112" t="s">
        <v>25</v>
      </c>
      <c r="B33" s="127">
        <v>70764</v>
      </c>
      <c r="C33" s="127">
        <v>76379</v>
      </c>
      <c r="D33" s="127">
        <f t="shared" si="5"/>
        <v>147143</v>
      </c>
      <c r="E33" s="127"/>
      <c r="F33" s="127">
        <v>0</v>
      </c>
      <c r="G33" s="127">
        <v>0</v>
      </c>
      <c r="H33" s="127">
        <f t="shared" si="6"/>
        <v>0</v>
      </c>
      <c r="I33" s="127"/>
      <c r="J33" s="128">
        <f t="shared" si="2"/>
        <v>70764</v>
      </c>
      <c r="K33" s="129">
        <f t="shared" si="2"/>
        <v>76379</v>
      </c>
      <c r="L33" s="128">
        <f t="shared" si="3"/>
        <v>147143</v>
      </c>
      <c r="M33" s="133"/>
      <c r="N33" s="117">
        <v>0</v>
      </c>
      <c r="O33" s="117">
        <v>0</v>
      </c>
      <c r="P33" s="117">
        <f t="shared" si="7"/>
        <v>0</v>
      </c>
      <c r="Q33" s="117"/>
      <c r="R33" s="54"/>
    </row>
    <row r="34" spans="1:35" ht="13.5" customHeight="1" x14ac:dyDescent="0.3">
      <c r="A34" s="112" t="s">
        <v>26</v>
      </c>
      <c r="B34" s="127">
        <v>0</v>
      </c>
      <c r="C34" s="127">
        <v>0</v>
      </c>
      <c r="D34" s="127">
        <f t="shared" si="5"/>
        <v>0</v>
      </c>
      <c r="E34" s="127"/>
      <c r="F34" s="127">
        <v>0</v>
      </c>
      <c r="G34" s="127">
        <v>0</v>
      </c>
      <c r="H34" s="127">
        <f t="shared" si="6"/>
        <v>0</v>
      </c>
      <c r="I34" s="127"/>
      <c r="J34" s="128">
        <f t="shared" si="2"/>
        <v>0</v>
      </c>
      <c r="K34" s="129">
        <f t="shared" si="2"/>
        <v>0</v>
      </c>
      <c r="L34" s="128">
        <f t="shared" si="3"/>
        <v>0</v>
      </c>
      <c r="M34" s="133"/>
      <c r="N34" s="117">
        <v>0</v>
      </c>
      <c r="O34" s="117">
        <v>0</v>
      </c>
      <c r="P34" s="117">
        <f t="shared" si="7"/>
        <v>0</v>
      </c>
      <c r="Q34" s="117"/>
      <c r="R34" s="54"/>
      <c r="AB34" s="130"/>
      <c r="AC34" s="130"/>
      <c r="AD34" s="131"/>
      <c r="AF34" s="130"/>
      <c r="AH34" s="130"/>
    </row>
    <row r="35" spans="1:35" ht="13.5" customHeight="1" x14ac:dyDescent="0.3">
      <c r="A35" s="112" t="s">
        <v>27</v>
      </c>
      <c r="B35" s="127">
        <v>37073</v>
      </c>
      <c r="C35" s="127">
        <v>31023</v>
      </c>
      <c r="D35" s="127">
        <f t="shared" si="5"/>
        <v>68096</v>
      </c>
      <c r="E35" s="127"/>
      <c r="F35" s="127">
        <v>0</v>
      </c>
      <c r="G35" s="127">
        <v>0</v>
      </c>
      <c r="H35" s="127">
        <f t="shared" si="6"/>
        <v>0</v>
      </c>
      <c r="I35" s="127"/>
      <c r="J35" s="128">
        <f t="shared" si="2"/>
        <v>37073</v>
      </c>
      <c r="K35" s="129">
        <f t="shared" si="2"/>
        <v>31023</v>
      </c>
      <c r="L35" s="128">
        <f t="shared" si="3"/>
        <v>68096</v>
      </c>
      <c r="M35" s="133"/>
      <c r="N35" s="117">
        <v>38249</v>
      </c>
      <c r="O35" s="117">
        <v>0</v>
      </c>
      <c r="P35" s="117">
        <f>O35+N35</f>
        <v>38249</v>
      </c>
      <c r="Q35" s="121"/>
      <c r="R35" s="54"/>
    </row>
    <row r="36" spans="1:35" ht="13.5" customHeight="1" x14ac:dyDescent="0.2">
      <c r="A36" s="148" t="s">
        <v>28</v>
      </c>
      <c r="B36" s="144">
        <f>SUM(B9:B10)+SUM(B13:B23)</f>
        <v>8204106</v>
      </c>
      <c r="C36" s="144">
        <f>SUM(C9:C10)+SUM(C13:C23)</f>
        <v>16052742</v>
      </c>
      <c r="D36" s="144">
        <f>SUM(D9:D10)+SUM(D13:D23)</f>
        <v>24256848</v>
      </c>
      <c r="E36" s="121"/>
      <c r="F36" s="144">
        <f>SUM(F9:F10)+SUM(F13:F23)</f>
        <v>93512287</v>
      </c>
      <c r="G36" s="144">
        <f>SUM(G9:G10)+SUM(G13:G23)</f>
        <v>90240718</v>
      </c>
      <c r="H36" s="144">
        <f>SUM(H9:H10)+SUM(H13:H23)</f>
        <v>183753005</v>
      </c>
      <c r="I36" s="121"/>
      <c r="J36" s="144">
        <f>SUM(J9:J10)+SUM(J13:J23)</f>
        <v>101716393</v>
      </c>
      <c r="K36" s="144">
        <f>SUM(K9:K10)+SUM(K13:K23)</f>
        <v>106293460</v>
      </c>
      <c r="L36" s="144">
        <f>SUM(L9:L10)+SUM(L13:L23)</f>
        <v>208009853</v>
      </c>
      <c r="M36" s="121"/>
      <c r="N36" s="144">
        <f>SUM(N9:N10)+SUM(N13:N23)</f>
        <v>1195674</v>
      </c>
      <c r="O36" s="144">
        <f>SUM(O9:O10)+SUM(O13:O23)</f>
        <v>4802452</v>
      </c>
      <c r="P36" s="144">
        <f>SUM(P9:P10)+SUM(P13:P23)</f>
        <v>5998126</v>
      </c>
      <c r="Q36" s="122"/>
    </row>
    <row r="37" spans="1:35" ht="13.5" customHeight="1" x14ac:dyDescent="0.2">
      <c r="A37" s="143"/>
      <c r="B37" s="145"/>
      <c r="C37" s="145"/>
      <c r="D37" s="145"/>
      <c r="E37" s="122"/>
      <c r="F37" s="145"/>
      <c r="G37" s="145"/>
      <c r="H37" s="145"/>
      <c r="I37" s="122"/>
      <c r="J37" s="145"/>
      <c r="K37" s="145"/>
      <c r="L37" s="145"/>
      <c r="M37" s="122"/>
      <c r="N37" s="145"/>
      <c r="O37" s="145"/>
      <c r="P37" s="145"/>
      <c r="Q37" s="115"/>
    </row>
    <row r="38" spans="1:35" ht="13.5" customHeight="1" x14ac:dyDescent="0.2">
      <c r="A38" s="112" t="s">
        <v>29</v>
      </c>
      <c r="B38" s="115">
        <f>+B11+SUM(B25:B28)+B34</f>
        <v>3476765</v>
      </c>
      <c r="C38" s="115">
        <f>+C11+SUM(C25:C28)+C34</f>
        <v>3627720</v>
      </c>
      <c r="D38" s="115">
        <f>+D11+SUM(D25:D28)+D34</f>
        <v>7104485</v>
      </c>
      <c r="E38" s="115"/>
      <c r="F38" s="115">
        <f>+F11+SUM(F25:F28)+F34</f>
        <v>803936</v>
      </c>
      <c r="G38" s="115">
        <f>+G11+SUM(G25:G28)+G34</f>
        <v>308348</v>
      </c>
      <c r="H38" s="115">
        <f>+H11+SUM(H25:H28)+H34</f>
        <v>1112284</v>
      </c>
      <c r="I38" s="115"/>
      <c r="J38" s="115">
        <f>+J11+SUM(J25:J28)+J34</f>
        <v>4280701</v>
      </c>
      <c r="K38" s="115">
        <f>+K11+SUM(K25:K28)+K34</f>
        <v>3936068</v>
      </c>
      <c r="L38" s="115">
        <f>+L11+SUM(L25:L28)+L34</f>
        <v>8216769</v>
      </c>
      <c r="M38" s="115"/>
      <c r="N38" s="115">
        <f>+N11+SUM(N25:N28)+N34</f>
        <v>290391</v>
      </c>
      <c r="O38" s="115">
        <f>+O11+SUM(O25:O28)+O34</f>
        <v>70882</v>
      </c>
      <c r="P38" s="115">
        <f>+P11+SUM(P25:P28)+P34</f>
        <v>361273</v>
      </c>
      <c r="Q38" s="123"/>
    </row>
    <row r="39" spans="1:35" ht="13.5" customHeight="1" x14ac:dyDescent="0.2">
      <c r="A39" s="112" t="s">
        <v>30</v>
      </c>
      <c r="B39" s="123">
        <f>+B12+SUM(B29:B33)+B35</f>
        <v>5974100</v>
      </c>
      <c r="C39" s="123">
        <f>+C12+SUM(C29:C33)+C35</f>
        <v>2609844</v>
      </c>
      <c r="D39" s="123">
        <f>+D12+SUM(D29:D33)+D35</f>
        <v>8583944</v>
      </c>
      <c r="E39" s="123"/>
      <c r="F39" s="123">
        <f>+F12+SUM(F29:F33)+F35</f>
        <v>109554</v>
      </c>
      <c r="G39" s="123">
        <f>+G12+SUM(G29:G33)+G35</f>
        <v>55435</v>
      </c>
      <c r="H39" s="123">
        <f>+H12+SUM(H29:H33)+H35</f>
        <v>164989</v>
      </c>
      <c r="I39" s="123"/>
      <c r="J39" s="123">
        <f>+J12+SUM(J29:J33)+J35</f>
        <v>6083654</v>
      </c>
      <c r="K39" s="123">
        <f>+K12+SUM(K29:K33)+K35</f>
        <v>2665279</v>
      </c>
      <c r="L39" s="123">
        <f>+L12+SUM(L29:L33)+L35</f>
        <v>8748933</v>
      </c>
      <c r="M39" s="123"/>
      <c r="N39" s="123">
        <f>+N12+SUM(N29:N33)+N35</f>
        <v>67296</v>
      </c>
      <c r="O39" s="123">
        <f>+O12+SUM(O29:O33)+O35</f>
        <v>956</v>
      </c>
      <c r="P39" s="123">
        <f>+P12+SUM(P29:P33)+P35</f>
        <v>68252</v>
      </c>
      <c r="Q39" s="124"/>
    </row>
    <row r="40" spans="1:35" ht="13.5" customHeight="1" x14ac:dyDescent="0.2">
      <c r="A40" s="143" t="s">
        <v>42</v>
      </c>
      <c r="B40" s="142">
        <f t="shared" ref="B40:P40" si="8">SUM(B36:B39)</f>
        <v>17654971</v>
      </c>
      <c r="C40" s="142">
        <f t="shared" si="8"/>
        <v>22290306</v>
      </c>
      <c r="D40" s="142">
        <f t="shared" si="8"/>
        <v>39945277</v>
      </c>
      <c r="E40" s="124"/>
      <c r="F40" s="142">
        <f t="shared" si="8"/>
        <v>94425777</v>
      </c>
      <c r="G40" s="142">
        <f t="shared" si="8"/>
        <v>90604501</v>
      </c>
      <c r="H40" s="142">
        <f t="shared" si="8"/>
        <v>185030278</v>
      </c>
      <c r="I40" s="124"/>
      <c r="J40" s="142">
        <f t="shared" si="8"/>
        <v>112080748</v>
      </c>
      <c r="K40" s="142">
        <f t="shared" si="8"/>
        <v>112894807</v>
      </c>
      <c r="L40" s="142">
        <f t="shared" si="8"/>
        <v>224975555</v>
      </c>
      <c r="M40" s="124"/>
      <c r="N40" s="142">
        <f t="shared" si="8"/>
        <v>1553361</v>
      </c>
      <c r="O40" s="142">
        <f t="shared" si="8"/>
        <v>4874290</v>
      </c>
      <c r="P40" s="142">
        <f t="shared" si="8"/>
        <v>6427651</v>
      </c>
      <c r="Q40" s="124"/>
    </row>
    <row r="41" spans="1:35" ht="12.6" customHeight="1" x14ac:dyDescent="0.2">
      <c r="A41" s="143"/>
      <c r="B41" s="142"/>
      <c r="C41" s="142"/>
      <c r="D41" s="142"/>
      <c r="E41" s="124"/>
      <c r="F41" s="142"/>
      <c r="G41" s="142"/>
      <c r="H41" s="142"/>
      <c r="I41" s="124"/>
      <c r="J41" s="142"/>
      <c r="K41" s="142"/>
      <c r="L41" s="142"/>
      <c r="M41" s="124"/>
      <c r="N41" s="142"/>
      <c r="O41" s="142"/>
      <c r="P41" s="142"/>
    </row>
    <row r="42" spans="1:35" s="82" customFormat="1" ht="12" customHeight="1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</row>
    <row r="43" spans="1:35" ht="12.6" customHeight="1" x14ac:dyDescent="0.2">
      <c r="A43" s="83" t="s">
        <v>31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</sheetData>
  <mergeCells count="46"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L6:L8"/>
    <mergeCell ref="N6:N8"/>
    <mergeCell ref="O6:O8"/>
    <mergeCell ref="P6:P8"/>
    <mergeCell ref="A36:A37"/>
    <mergeCell ref="B36:B37"/>
    <mergeCell ref="C36:C37"/>
    <mergeCell ref="D36:D37"/>
    <mergeCell ref="F36:F37"/>
    <mergeCell ref="G36:G37"/>
    <mergeCell ref="D6:D8"/>
    <mergeCell ref="F6:F8"/>
    <mergeCell ref="G6:G8"/>
    <mergeCell ref="H6:H8"/>
    <mergeCell ref="J6:J8"/>
    <mergeCell ref="K6:K8"/>
    <mergeCell ref="G40:G41"/>
    <mergeCell ref="H40:H41"/>
    <mergeCell ref="J40:J41"/>
    <mergeCell ref="K40:K41"/>
    <mergeCell ref="H36:H37"/>
    <mergeCell ref="J36:J37"/>
    <mergeCell ref="K36:K37"/>
    <mergeCell ref="A40:A41"/>
    <mergeCell ref="B40:B41"/>
    <mergeCell ref="C40:C41"/>
    <mergeCell ref="D40:D41"/>
    <mergeCell ref="F40:F41"/>
    <mergeCell ref="L40:L41"/>
    <mergeCell ref="N40:N41"/>
    <mergeCell ref="O40:O41"/>
    <mergeCell ref="P40:P41"/>
    <mergeCell ref="P36:P37"/>
    <mergeCell ref="L36:L37"/>
    <mergeCell ref="N36:N37"/>
    <mergeCell ref="O36:O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workbookViewId="0">
      <selection sqref="A1:XFD1048576"/>
    </sheetView>
  </sheetViews>
  <sheetFormatPr defaultRowHeight="12.75" x14ac:dyDescent="0.2"/>
  <cols>
    <col min="1" max="1" width="18.7109375" style="108" customWidth="1"/>
    <col min="2" max="2" width="10.42578125" style="108" customWidth="1"/>
    <col min="3" max="3" width="10.140625" style="108" customWidth="1"/>
    <col min="4" max="4" width="10.28515625" style="108" customWidth="1"/>
    <col min="5" max="5" width="1.28515625" style="108" customWidth="1"/>
    <col min="6" max="7" width="10.7109375" style="108" customWidth="1"/>
    <col min="8" max="8" width="11.85546875" style="108" customWidth="1"/>
    <col min="9" max="9" width="1.28515625" style="108" customWidth="1"/>
    <col min="10" max="10" width="10.42578125" style="108" customWidth="1"/>
    <col min="11" max="11" width="10.5703125" style="108" customWidth="1"/>
    <col min="12" max="12" width="11" style="108" customWidth="1"/>
    <col min="13" max="13" width="1.28515625" style="108" customWidth="1"/>
    <col min="14" max="14" width="9.7109375" style="108" customWidth="1"/>
    <col min="15" max="15" width="10.7109375" style="108" customWidth="1"/>
    <col min="16" max="16" width="12.42578125" style="108" customWidth="1"/>
    <col min="17" max="17" width="0.85546875" style="108" customWidth="1"/>
    <col min="18" max="18" width="15.5703125" style="108" customWidth="1"/>
    <col min="19" max="19" width="9.140625" style="126"/>
    <col min="20" max="22" width="9.28515625" style="126" bestFit="1" customWidth="1"/>
    <col min="23" max="23" width="9.140625" style="126"/>
    <col min="24" max="25" width="9.28515625" style="126" bestFit="1" customWidth="1"/>
    <col min="26" max="26" width="9.5703125" style="126" bestFit="1" customWidth="1"/>
    <col min="27" max="27" width="9.140625" style="126"/>
    <col min="28" max="29" width="9.5703125" style="126" bestFit="1" customWidth="1"/>
    <col min="30" max="30" width="9.28515625" style="126" bestFit="1" customWidth="1"/>
    <col min="31" max="31" width="9.140625" style="126"/>
    <col min="32" max="34" width="9.28515625" style="126" bestFit="1" customWidth="1"/>
    <col min="35" max="35" width="9.140625" style="126"/>
    <col min="36" max="16384" width="9.140625" style="108"/>
  </cols>
  <sheetData>
    <row r="1" spans="1:34" s="108" customFormat="1" x14ac:dyDescent="0.2">
      <c r="A1" s="149" t="s">
        <v>83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</row>
    <row r="2" spans="1:34" s="108" customFormat="1" x14ac:dyDescent="0.2">
      <c r="A2" s="150" t="s">
        <v>84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4" s="108" customFormat="1" ht="12.6" customHeight="1" x14ac:dyDescent="0.2">
      <c r="P3" s="166" t="s">
        <v>55</v>
      </c>
      <c r="Q3" s="16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</row>
    <row r="4" spans="1:34" s="108" customFormat="1" ht="12.6" customHeight="1" x14ac:dyDescent="0.2">
      <c r="A4" s="147" t="s">
        <v>0</v>
      </c>
      <c r="B4" s="147" t="s">
        <v>35</v>
      </c>
      <c r="C4" s="151"/>
      <c r="D4" s="151"/>
      <c r="E4" s="110"/>
      <c r="F4" s="147" t="s">
        <v>36</v>
      </c>
      <c r="G4" s="151"/>
      <c r="H4" s="151"/>
      <c r="I4" s="110"/>
      <c r="J4" s="147" t="s">
        <v>37</v>
      </c>
      <c r="K4" s="151"/>
      <c r="L4" s="151"/>
      <c r="M4" s="110"/>
      <c r="N4" s="147" t="s">
        <v>38</v>
      </c>
      <c r="O4" s="147"/>
      <c r="P4" s="147"/>
      <c r="Q4" s="111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</row>
    <row r="5" spans="1:34" s="108" customFormat="1" ht="12.6" customHeight="1" x14ac:dyDescent="0.2">
      <c r="A5" s="147"/>
      <c r="B5" s="151"/>
      <c r="C5" s="151"/>
      <c r="D5" s="151"/>
      <c r="E5" s="110"/>
      <c r="F5" s="151"/>
      <c r="G5" s="151"/>
      <c r="H5" s="151"/>
      <c r="I5" s="110"/>
      <c r="J5" s="151"/>
      <c r="K5" s="151"/>
      <c r="L5" s="151"/>
      <c r="M5" s="110"/>
      <c r="N5" s="147"/>
      <c r="O5" s="147"/>
      <c r="P5" s="147"/>
      <c r="Q5" s="111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08" customFormat="1" ht="12.6" customHeight="1" x14ac:dyDescent="0.2">
      <c r="A6" s="147"/>
      <c r="B6" s="146" t="s">
        <v>43</v>
      </c>
      <c r="C6" s="146" t="s">
        <v>44</v>
      </c>
      <c r="D6" s="146" t="s">
        <v>41</v>
      </c>
      <c r="E6" s="111"/>
      <c r="F6" s="146" t="s">
        <v>43</v>
      </c>
      <c r="G6" s="146" t="s">
        <v>44</v>
      </c>
      <c r="H6" s="146" t="s">
        <v>41</v>
      </c>
      <c r="I6" s="111"/>
      <c r="J6" s="146" t="s">
        <v>43</v>
      </c>
      <c r="K6" s="146" t="s">
        <v>44</v>
      </c>
      <c r="L6" s="146" t="s">
        <v>41</v>
      </c>
      <c r="M6" s="111"/>
      <c r="N6" s="146" t="s">
        <v>45</v>
      </c>
      <c r="O6" s="146" t="s">
        <v>46</v>
      </c>
      <c r="P6" s="146" t="s">
        <v>41</v>
      </c>
      <c r="Q6" s="111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s="108" customFormat="1" ht="12.6" customHeight="1" x14ac:dyDescent="0.2">
      <c r="A7" s="147"/>
      <c r="B7" s="147"/>
      <c r="C7" s="147"/>
      <c r="D7" s="147"/>
      <c r="E7" s="111"/>
      <c r="F7" s="147"/>
      <c r="G7" s="147"/>
      <c r="H7" s="147"/>
      <c r="I7" s="111"/>
      <c r="J7" s="147"/>
      <c r="K7" s="147"/>
      <c r="L7" s="147"/>
      <c r="M7" s="111"/>
      <c r="N7" s="147"/>
      <c r="O7" s="147"/>
      <c r="P7" s="147"/>
      <c r="Q7" s="111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</row>
    <row r="8" spans="1:34" s="108" customFormat="1" ht="12.6" customHeight="1" x14ac:dyDescent="0.2">
      <c r="A8" s="147"/>
      <c r="B8" s="147"/>
      <c r="C8" s="147"/>
      <c r="D8" s="147"/>
      <c r="E8" s="111"/>
      <c r="F8" s="147"/>
      <c r="G8" s="147"/>
      <c r="H8" s="147"/>
      <c r="I8" s="111"/>
      <c r="J8" s="147"/>
      <c r="K8" s="147"/>
      <c r="L8" s="147"/>
      <c r="M8" s="111"/>
      <c r="N8" s="147"/>
      <c r="O8" s="147"/>
      <c r="P8" s="147"/>
      <c r="Q8" s="111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</row>
    <row r="9" spans="1:34" s="108" customFormat="1" ht="13.5" customHeight="1" x14ac:dyDescent="0.3">
      <c r="A9" s="112" t="s">
        <v>1</v>
      </c>
      <c r="B9" s="127">
        <v>6185032</v>
      </c>
      <c r="C9" s="127">
        <v>14119326</v>
      </c>
      <c r="D9" s="127">
        <f>C9+B9</f>
        <v>20304358</v>
      </c>
      <c r="E9" s="127"/>
      <c r="F9" s="127">
        <v>85321366</v>
      </c>
      <c r="G9" s="127">
        <v>81873753</v>
      </c>
      <c r="H9" s="127">
        <f>G9+F9</f>
        <v>167195119</v>
      </c>
      <c r="I9" s="127"/>
      <c r="J9" s="128">
        <f>F9+B9</f>
        <v>91506398</v>
      </c>
      <c r="K9" s="129">
        <f>G9+C9</f>
        <v>95993079</v>
      </c>
      <c r="L9" s="128">
        <f>K9+J9</f>
        <v>187499477</v>
      </c>
      <c r="M9" s="115"/>
      <c r="N9" s="117">
        <v>0</v>
      </c>
      <c r="O9" s="117">
        <v>0</v>
      </c>
      <c r="P9" s="117">
        <v>0</v>
      </c>
      <c r="Q9" s="117"/>
      <c r="R9" s="56"/>
      <c r="S9" s="57"/>
      <c r="T9" s="57"/>
      <c r="U9" s="58"/>
      <c r="V9" s="126"/>
      <c r="W9" s="126"/>
      <c r="X9" s="126"/>
      <c r="Y9" s="126"/>
      <c r="Z9" s="126"/>
      <c r="AA9" s="126"/>
      <c r="AB9" s="130"/>
      <c r="AC9" s="130"/>
      <c r="AD9" s="131"/>
      <c r="AE9" s="126"/>
      <c r="AF9" s="126"/>
      <c r="AG9" s="126"/>
      <c r="AH9" s="126"/>
    </row>
    <row r="10" spans="1:34" s="108" customFormat="1" ht="13.5" customHeight="1" x14ac:dyDescent="0.3">
      <c r="A10" s="112" t="s">
        <v>2</v>
      </c>
      <c r="B10" s="127">
        <v>1532430</v>
      </c>
      <c r="C10" s="127">
        <v>2150283</v>
      </c>
      <c r="D10" s="127">
        <f t="shared" ref="D10:D13" si="0">C10+B10</f>
        <v>3682713</v>
      </c>
      <c r="E10" s="127"/>
      <c r="F10" s="127">
        <v>14070706</v>
      </c>
      <c r="G10" s="127">
        <v>12314165</v>
      </c>
      <c r="H10" s="127">
        <f t="shared" ref="H10:H13" si="1">G10+F10</f>
        <v>26384871</v>
      </c>
      <c r="I10" s="127"/>
      <c r="J10" s="128">
        <f t="shared" ref="J10:K35" si="2">F10+B10</f>
        <v>15603136</v>
      </c>
      <c r="K10" s="129">
        <f t="shared" si="2"/>
        <v>14464448</v>
      </c>
      <c r="L10" s="128">
        <f t="shared" ref="L10:L35" si="3">K10+J10</f>
        <v>30067584</v>
      </c>
      <c r="M10" s="115"/>
      <c r="N10" s="117">
        <v>1658841</v>
      </c>
      <c r="O10" s="132">
        <v>5133886</v>
      </c>
      <c r="P10" s="117">
        <f>O10+N10</f>
        <v>6792727</v>
      </c>
      <c r="Q10" s="117"/>
      <c r="R10" s="56"/>
      <c r="S10" s="59"/>
      <c r="T10" s="59"/>
      <c r="U10" s="60"/>
      <c r="V10" s="126"/>
      <c r="W10" s="126"/>
      <c r="X10" s="126"/>
      <c r="Y10" s="126"/>
      <c r="Z10" s="126"/>
      <c r="AA10" s="126"/>
      <c r="AB10" s="130"/>
      <c r="AC10" s="130"/>
      <c r="AD10" s="131"/>
      <c r="AE10" s="126"/>
      <c r="AF10" s="130"/>
      <c r="AG10" s="130"/>
      <c r="AH10" s="130"/>
    </row>
    <row r="11" spans="1:34" s="108" customFormat="1" ht="13.5" customHeight="1" x14ac:dyDescent="0.3">
      <c r="A11" s="112" t="s">
        <v>3</v>
      </c>
      <c r="B11" s="127">
        <v>3019441</v>
      </c>
      <c r="C11" s="127">
        <v>2187367</v>
      </c>
      <c r="D11" s="127">
        <f t="shared" si="0"/>
        <v>5206808</v>
      </c>
      <c r="E11" s="127"/>
      <c r="F11" s="127">
        <v>158422</v>
      </c>
      <c r="G11" s="127">
        <v>253955</v>
      </c>
      <c r="H11" s="127">
        <f t="shared" si="1"/>
        <v>412377</v>
      </c>
      <c r="I11" s="127"/>
      <c r="J11" s="128">
        <f t="shared" si="2"/>
        <v>3177863</v>
      </c>
      <c r="K11" s="129">
        <f t="shared" si="2"/>
        <v>2441322</v>
      </c>
      <c r="L11" s="128">
        <f t="shared" si="3"/>
        <v>5619185</v>
      </c>
      <c r="M11" s="115"/>
      <c r="N11" s="117">
        <v>0</v>
      </c>
      <c r="O11" s="117">
        <v>54841</v>
      </c>
      <c r="P11" s="117">
        <f t="shared" ref="P11:P13" si="4">O11+N11</f>
        <v>54841</v>
      </c>
      <c r="Q11" s="117"/>
      <c r="R11" s="56"/>
      <c r="S11" s="59"/>
      <c r="T11" s="59"/>
      <c r="U11" s="60"/>
      <c r="V11" s="126"/>
      <c r="W11" s="126"/>
      <c r="X11" s="126"/>
      <c r="Y11" s="126"/>
      <c r="Z11" s="126"/>
      <c r="AA11" s="126"/>
      <c r="AB11" s="130"/>
      <c r="AC11" s="130"/>
      <c r="AD11" s="131"/>
      <c r="AE11" s="126"/>
      <c r="AF11" s="130"/>
      <c r="AG11" s="130"/>
      <c r="AH11" s="130"/>
    </row>
    <row r="12" spans="1:34" s="108" customFormat="1" ht="13.5" customHeight="1" x14ac:dyDescent="0.3">
      <c r="A12" s="112" t="s">
        <v>4</v>
      </c>
      <c r="B12" s="127">
        <v>4436801</v>
      </c>
      <c r="C12" s="127">
        <v>1927816</v>
      </c>
      <c r="D12" s="127">
        <f t="shared" si="0"/>
        <v>6364617</v>
      </c>
      <c r="E12" s="127"/>
      <c r="F12" s="127">
        <v>104107</v>
      </c>
      <c r="G12" s="127">
        <v>160725</v>
      </c>
      <c r="H12" s="127">
        <f t="shared" si="1"/>
        <v>264832</v>
      </c>
      <c r="I12" s="127"/>
      <c r="J12" s="128">
        <f t="shared" si="2"/>
        <v>4540908</v>
      </c>
      <c r="K12" s="129">
        <f t="shared" si="2"/>
        <v>2088541</v>
      </c>
      <c r="L12" s="128">
        <f t="shared" si="3"/>
        <v>6629449</v>
      </c>
      <c r="M12" s="115"/>
      <c r="N12" s="132">
        <v>16877</v>
      </c>
      <c r="O12" s="132">
        <v>1844</v>
      </c>
      <c r="P12" s="117">
        <f t="shared" si="4"/>
        <v>18721</v>
      </c>
      <c r="Q12" s="117"/>
      <c r="R12" s="56"/>
      <c r="S12" s="59"/>
      <c r="T12" s="59"/>
      <c r="U12" s="60"/>
      <c r="V12" s="126"/>
      <c r="W12" s="126"/>
      <c r="X12" s="126"/>
      <c r="Y12" s="126"/>
      <c r="Z12" s="126"/>
      <c r="AA12" s="126"/>
      <c r="AB12" s="130"/>
      <c r="AC12" s="130"/>
      <c r="AD12" s="131"/>
      <c r="AE12" s="126"/>
      <c r="AF12" s="130"/>
      <c r="AG12" s="130"/>
      <c r="AH12" s="130"/>
    </row>
    <row r="13" spans="1:34" s="108" customFormat="1" ht="13.5" customHeight="1" x14ac:dyDescent="0.3">
      <c r="A13" s="112" t="s">
        <v>5</v>
      </c>
      <c r="B13" s="127">
        <v>125152</v>
      </c>
      <c r="C13" s="127">
        <v>13473</v>
      </c>
      <c r="D13" s="127">
        <f t="shared" si="0"/>
        <v>138625</v>
      </c>
      <c r="E13" s="127"/>
      <c r="F13" s="127">
        <v>12437</v>
      </c>
      <c r="G13" s="127">
        <v>0</v>
      </c>
      <c r="H13" s="127">
        <f t="shared" si="1"/>
        <v>12437</v>
      </c>
      <c r="I13" s="127"/>
      <c r="J13" s="128">
        <f t="shared" si="2"/>
        <v>137589</v>
      </c>
      <c r="K13" s="129">
        <f t="shared" si="2"/>
        <v>13473</v>
      </c>
      <c r="L13" s="128">
        <f t="shared" si="3"/>
        <v>151062</v>
      </c>
      <c r="M13" s="115"/>
      <c r="N13" s="117">
        <v>0</v>
      </c>
      <c r="O13" s="117">
        <v>0</v>
      </c>
      <c r="P13" s="117">
        <f t="shared" si="4"/>
        <v>0</v>
      </c>
      <c r="Q13" s="117"/>
      <c r="R13" s="56"/>
      <c r="S13" s="59"/>
      <c r="T13" s="57"/>
      <c r="U13" s="60"/>
      <c r="V13" s="126"/>
      <c r="W13" s="126"/>
      <c r="X13" s="126"/>
      <c r="Y13" s="126"/>
      <c r="Z13" s="126"/>
      <c r="AA13" s="126"/>
      <c r="AB13" s="130"/>
      <c r="AC13" s="130"/>
      <c r="AD13" s="131"/>
      <c r="AE13" s="126"/>
      <c r="AF13" s="126"/>
      <c r="AG13" s="126"/>
      <c r="AH13" s="126"/>
    </row>
    <row r="14" spans="1:34" s="108" customFormat="1" ht="13.5" customHeight="1" x14ac:dyDescent="0.3">
      <c r="A14" s="112" t="s">
        <v>6</v>
      </c>
      <c r="B14" s="127">
        <v>591297</v>
      </c>
      <c r="C14" s="127">
        <v>377262</v>
      </c>
      <c r="D14" s="127">
        <f>C14+B14</f>
        <v>968559</v>
      </c>
      <c r="E14" s="127"/>
      <c r="F14" s="127">
        <v>184130</v>
      </c>
      <c r="G14" s="127">
        <v>139853</v>
      </c>
      <c r="H14" s="127">
        <f>G14+F14</f>
        <v>323983</v>
      </c>
      <c r="I14" s="127"/>
      <c r="J14" s="128">
        <f t="shared" si="2"/>
        <v>775427</v>
      </c>
      <c r="K14" s="129">
        <f t="shared" si="2"/>
        <v>517115</v>
      </c>
      <c r="L14" s="128">
        <f t="shared" si="3"/>
        <v>1292542</v>
      </c>
      <c r="M14" s="115"/>
      <c r="N14" s="127">
        <v>0</v>
      </c>
      <c r="O14" s="127">
        <v>0</v>
      </c>
      <c r="P14" s="117">
        <v>0</v>
      </c>
      <c r="Q14" s="118"/>
      <c r="R14" s="56"/>
      <c r="S14" s="57"/>
      <c r="T14" s="57"/>
      <c r="U14" s="60"/>
      <c r="V14" s="126"/>
      <c r="W14" s="126"/>
      <c r="X14" s="126"/>
      <c r="Y14" s="126"/>
      <c r="Z14" s="126"/>
      <c r="AA14" s="126"/>
      <c r="AB14" s="130"/>
      <c r="AC14" s="130"/>
      <c r="AD14" s="131"/>
      <c r="AE14" s="126"/>
      <c r="AF14" s="126"/>
      <c r="AG14" s="126"/>
      <c r="AH14" s="126"/>
    </row>
    <row r="15" spans="1:34" s="108" customFormat="1" ht="13.5" customHeight="1" x14ac:dyDescent="0.3">
      <c r="A15" s="112" t="s">
        <v>7</v>
      </c>
      <c r="B15" s="127">
        <v>54654</v>
      </c>
      <c r="C15" s="127">
        <v>17221</v>
      </c>
      <c r="D15" s="127">
        <f>C15+B15</f>
        <v>71875</v>
      </c>
      <c r="E15" s="127"/>
      <c r="F15" s="127">
        <v>0</v>
      </c>
      <c r="G15" s="127">
        <v>0</v>
      </c>
      <c r="H15" s="127">
        <f>G15+F15</f>
        <v>0</v>
      </c>
      <c r="I15" s="127"/>
      <c r="J15" s="128">
        <f t="shared" si="2"/>
        <v>54654</v>
      </c>
      <c r="K15" s="129">
        <f t="shared" si="2"/>
        <v>17221</v>
      </c>
      <c r="L15" s="128">
        <f t="shared" si="3"/>
        <v>71875</v>
      </c>
      <c r="M15" s="133"/>
      <c r="N15" s="117">
        <v>0</v>
      </c>
      <c r="O15" s="117">
        <v>0</v>
      </c>
      <c r="P15" s="117">
        <f>O15+N15</f>
        <v>0</v>
      </c>
      <c r="Q15" s="117"/>
      <c r="R15" s="56"/>
      <c r="S15" s="59"/>
      <c r="T15" s="57"/>
      <c r="U15" s="60"/>
      <c r="V15" s="126"/>
      <c r="W15" s="126"/>
      <c r="X15" s="126"/>
      <c r="Y15" s="126"/>
      <c r="Z15" s="126"/>
      <c r="AA15" s="126"/>
      <c r="AB15" s="130"/>
      <c r="AC15" s="130"/>
      <c r="AD15" s="131"/>
      <c r="AE15" s="126"/>
      <c r="AF15" s="126"/>
      <c r="AG15" s="126"/>
      <c r="AH15" s="126"/>
    </row>
    <row r="16" spans="1:34" s="108" customFormat="1" ht="13.5" customHeight="1" x14ac:dyDescent="0.3">
      <c r="A16" s="112" t="s">
        <v>8</v>
      </c>
      <c r="B16" s="127">
        <v>0</v>
      </c>
      <c r="C16" s="127">
        <v>200</v>
      </c>
      <c r="D16" s="127">
        <f t="shared" ref="D16:D35" si="5">C16+B16</f>
        <v>200</v>
      </c>
      <c r="E16" s="127"/>
      <c r="F16" s="127">
        <v>36057</v>
      </c>
      <c r="G16" s="127">
        <v>46605</v>
      </c>
      <c r="H16" s="127">
        <f t="shared" ref="H16:H35" si="6">G16+F16</f>
        <v>82662</v>
      </c>
      <c r="I16" s="127"/>
      <c r="J16" s="128">
        <f t="shared" si="2"/>
        <v>36057</v>
      </c>
      <c r="K16" s="129">
        <f t="shared" si="2"/>
        <v>46805</v>
      </c>
      <c r="L16" s="128">
        <f t="shared" si="3"/>
        <v>82862</v>
      </c>
      <c r="M16" s="133"/>
      <c r="N16" s="127">
        <v>0</v>
      </c>
      <c r="O16" s="117">
        <v>0</v>
      </c>
      <c r="P16" s="117">
        <f t="shared" ref="P16:P34" si="7">O16+N16</f>
        <v>0</v>
      </c>
      <c r="Q16" s="117"/>
      <c r="R16" s="56"/>
      <c r="S16" s="59"/>
      <c r="T16" s="57"/>
      <c r="U16" s="60"/>
      <c r="V16" s="126"/>
      <c r="W16" s="126"/>
      <c r="X16" s="126"/>
      <c r="Y16" s="126"/>
      <c r="Z16" s="126"/>
      <c r="AA16" s="126"/>
      <c r="AB16" s="130"/>
      <c r="AC16" s="130"/>
      <c r="AD16" s="131"/>
      <c r="AE16" s="126"/>
      <c r="AF16" s="126"/>
      <c r="AG16" s="126"/>
      <c r="AH16" s="126"/>
    </row>
    <row r="17" spans="1:34" s="108" customFormat="1" ht="13.5" customHeight="1" x14ac:dyDescent="0.3">
      <c r="A17" s="112" t="s">
        <v>9</v>
      </c>
      <c r="B17" s="127">
        <v>28170</v>
      </c>
      <c r="C17" s="127">
        <v>12328</v>
      </c>
      <c r="D17" s="127">
        <f t="shared" si="5"/>
        <v>40498</v>
      </c>
      <c r="E17" s="127"/>
      <c r="F17" s="127">
        <v>0</v>
      </c>
      <c r="G17" s="127">
        <v>0</v>
      </c>
      <c r="H17" s="127">
        <f t="shared" si="6"/>
        <v>0</v>
      </c>
      <c r="I17" s="127"/>
      <c r="J17" s="128">
        <f t="shared" si="2"/>
        <v>28170</v>
      </c>
      <c r="K17" s="129">
        <f t="shared" si="2"/>
        <v>12328</v>
      </c>
      <c r="L17" s="128">
        <f t="shared" si="3"/>
        <v>40498</v>
      </c>
      <c r="M17" s="133"/>
      <c r="N17" s="117">
        <v>0</v>
      </c>
      <c r="O17" s="117">
        <v>0</v>
      </c>
      <c r="P17" s="117">
        <f t="shared" si="7"/>
        <v>0</v>
      </c>
      <c r="Q17" s="117"/>
      <c r="R17" s="56"/>
      <c r="S17" s="59"/>
      <c r="T17" s="59"/>
      <c r="U17" s="60"/>
      <c r="V17" s="126"/>
      <c r="W17" s="126"/>
      <c r="X17" s="126"/>
      <c r="Y17" s="126"/>
      <c r="Z17" s="126"/>
      <c r="AA17" s="126"/>
      <c r="AB17" s="130"/>
      <c r="AC17" s="130"/>
      <c r="AD17" s="131"/>
      <c r="AE17" s="126"/>
      <c r="AF17" s="126"/>
      <c r="AG17" s="126"/>
      <c r="AH17" s="126"/>
    </row>
    <row r="18" spans="1:34" s="108" customFormat="1" ht="13.5" customHeight="1" x14ac:dyDescent="0.3">
      <c r="A18" s="112" t="s">
        <v>10</v>
      </c>
      <c r="B18" s="127">
        <v>25688</v>
      </c>
      <c r="C18" s="127">
        <v>30672</v>
      </c>
      <c r="D18" s="127">
        <f t="shared" si="5"/>
        <v>56360</v>
      </c>
      <c r="E18" s="127"/>
      <c r="F18" s="127">
        <v>0</v>
      </c>
      <c r="G18" s="127">
        <v>0</v>
      </c>
      <c r="H18" s="127">
        <f t="shared" si="6"/>
        <v>0</v>
      </c>
      <c r="I18" s="127"/>
      <c r="J18" s="128">
        <f t="shared" si="2"/>
        <v>25688</v>
      </c>
      <c r="K18" s="129">
        <f t="shared" si="2"/>
        <v>30672</v>
      </c>
      <c r="L18" s="128">
        <f t="shared" si="3"/>
        <v>56360</v>
      </c>
      <c r="M18" s="133"/>
      <c r="N18" s="117">
        <v>0</v>
      </c>
      <c r="O18" s="117">
        <v>0</v>
      </c>
      <c r="P18" s="117">
        <f t="shared" si="7"/>
        <v>0</v>
      </c>
      <c r="Q18" s="117"/>
      <c r="R18" s="56"/>
      <c r="S18" s="57"/>
      <c r="T18" s="57"/>
      <c r="U18" s="60"/>
      <c r="V18" s="126"/>
      <c r="W18" s="126"/>
      <c r="X18" s="126"/>
      <c r="Y18" s="126"/>
      <c r="Z18" s="126"/>
      <c r="AA18" s="126"/>
      <c r="AB18" s="130"/>
      <c r="AC18" s="130"/>
      <c r="AD18" s="131"/>
      <c r="AE18" s="126"/>
      <c r="AF18" s="126"/>
      <c r="AG18" s="126"/>
      <c r="AH18" s="126"/>
    </row>
    <row r="19" spans="1:34" s="108" customFormat="1" ht="13.5" customHeight="1" x14ac:dyDescent="0.3">
      <c r="A19" s="120" t="s">
        <v>11</v>
      </c>
      <c r="B19" s="127">
        <v>0</v>
      </c>
      <c r="C19" s="127">
        <v>0</v>
      </c>
      <c r="D19" s="127">
        <f t="shared" si="5"/>
        <v>0</v>
      </c>
      <c r="E19" s="127"/>
      <c r="F19" s="127">
        <v>0</v>
      </c>
      <c r="G19" s="127">
        <v>0</v>
      </c>
      <c r="H19" s="127">
        <f t="shared" si="6"/>
        <v>0</v>
      </c>
      <c r="I19" s="127"/>
      <c r="J19" s="128">
        <f t="shared" si="2"/>
        <v>0</v>
      </c>
      <c r="K19" s="129">
        <f t="shared" si="2"/>
        <v>0</v>
      </c>
      <c r="L19" s="128">
        <f t="shared" si="3"/>
        <v>0</v>
      </c>
      <c r="M19" s="133"/>
      <c r="N19" s="117">
        <v>0</v>
      </c>
      <c r="O19" s="117">
        <v>0</v>
      </c>
      <c r="P19" s="117">
        <f t="shared" si="7"/>
        <v>0</v>
      </c>
      <c r="Q19" s="117"/>
      <c r="R19" s="56"/>
      <c r="S19" s="57"/>
      <c r="T19" s="57"/>
      <c r="U19" s="60"/>
      <c r="V19" s="126"/>
      <c r="W19" s="126"/>
      <c r="X19" s="126"/>
      <c r="Y19" s="126"/>
      <c r="Z19" s="126"/>
      <c r="AA19" s="126"/>
      <c r="AB19" s="130"/>
      <c r="AC19" s="130"/>
      <c r="AD19" s="131"/>
      <c r="AE19" s="126"/>
      <c r="AF19" s="126"/>
      <c r="AG19" s="126"/>
      <c r="AH19" s="126"/>
    </row>
    <row r="20" spans="1:34" s="108" customFormat="1" ht="13.5" customHeight="1" x14ac:dyDescent="0.3">
      <c r="A20" s="112" t="s">
        <v>12</v>
      </c>
      <c r="B20" s="127">
        <v>1068723</v>
      </c>
      <c r="C20" s="127">
        <v>1511818</v>
      </c>
      <c r="D20" s="127">
        <f t="shared" si="5"/>
        <v>2580541</v>
      </c>
      <c r="E20" s="127"/>
      <c r="F20" s="127">
        <v>1980518</v>
      </c>
      <c r="G20" s="127">
        <v>2132324</v>
      </c>
      <c r="H20" s="127">
        <f t="shared" si="6"/>
        <v>4112842</v>
      </c>
      <c r="I20" s="127"/>
      <c r="J20" s="128">
        <f t="shared" si="2"/>
        <v>3049241</v>
      </c>
      <c r="K20" s="129">
        <f t="shared" si="2"/>
        <v>3644142</v>
      </c>
      <c r="L20" s="128">
        <f t="shared" si="3"/>
        <v>6693383</v>
      </c>
      <c r="M20" s="133"/>
      <c r="N20" s="117">
        <v>0</v>
      </c>
      <c r="O20" s="117">
        <v>0</v>
      </c>
      <c r="P20" s="117">
        <f t="shared" si="7"/>
        <v>0</v>
      </c>
      <c r="Q20" s="117"/>
      <c r="R20" s="56"/>
      <c r="S20" s="59"/>
      <c r="T20" s="59"/>
      <c r="U20" s="60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</row>
    <row r="21" spans="1:34" s="108" customFormat="1" ht="13.5" customHeight="1" x14ac:dyDescent="0.3">
      <c r="A21" s="120" t="s">
        <v>13</v>
      </c>
      <c r="B21" s="127">
        <v>13502</v>
      </c>
      <c r="C21" s="127">
        <v>1337</v>
      </c>
      <c r="D21" s="127">
        <v>14839</v>
      </c>
      <c r="E21" s="127"/>
      <c r="F21" s="127">
        <v>1361</v>
      </c>
      <c r="G21" s="127">
        <v>0</v>
      </c>
      <c r="H21" s="127">
        <f t="shared" si="6"/>
        <v>1361</v>
      </c>
      <c r="I21" s="127"/>
      <c r="J21" s="128">
        <f t="shared" si="2"/>
        <v>14863</v>
      </c>
      <c r="K21" s="129">
        <f t="shared" si="2"/>
        <v>1337</v>
      </c>
      <c r="L21" s="128">
        <f t="shared" si="3"/>
        <v>16200</v>
      </c>
      <c r="M21" s="133"/>
      <c r="N21" s="117">
        <v>0</v>
      </c>
      <c r="O21" s="117">
        <v>0</v>
      </c>
      <c r="P21" s="117">
        <f t="shared" si="7"/>
        <v>0</v>
      </c>
      <c r="Q21" s="117"/>
      <c r="R21" s="56"/>
      <c r="S21" s="57"/>
      <c r="T21" s="57"/>
      <c r="U21" s="60"/>
      <c r="V21" s="126"/>
      <c r="W21" s="126"/>
      <c r="X21" s="126"/>
      <c r="Y21" s="126"/>
      <c r="Z21" s="126"/>
      <c r="AA21" s="126"/>
      <c r="AB21" s="130"/>
      <c r="AC21" s="126"/>
      <c r="AD21" s="126"/>
      <c r="AE21" s="126"/>
      <c r="AF21" s="126"/>
      <c r="AG21" s="126"/>
      <c r="AH21" s="126"/>
    </row>
    <row r="22" spans="1:34" s="108" customFormat="1" ht="13.5" customHeight="1" x14ac:dyDescent="0.3">
      <c r="A22" s="112" t="s">
        <v>14</v>
      </c>
      <c r="B22" s="127">
        <v>1826</v>
      </c>
      <c r="C22" s="127">
        <v>893</v>
      </c>
      <c r="D22" s="127">
        <f t="shared" si="5"/>
        <v>2719</v>
      </c>
      <c r="E22" s="127"/>
      <c r="F22" s="127">
        <v>0</v>
      </c>
      <c r="G22" s="127">
        <v>0</v>
      </c>
      <c r="H22" s="127">
        <f t="shared" si="6"/>
        <v>0</v>
      </c>
      <c r="I22" s="127"/>
      <c r="J22" s="128">
        <f t="shared" si="2"/>
        <v>1826</v>
      </c>
      <c r="K22" s="129">
        <f t="shared" si="2"/>
        <v>893</v>
      </c>
      <c r="L22" s="128">
        <f t="shared" si="3"/>
        <v>2719</v>
      </c>
      <c r="M22" s="133"/>
      <c r="N22" s="117">
        <v>0</v>
      </c>
      <c r="O22" s="117">
        <v>0</v>
      </c>
      <c r="P22" s="117">
        <f t="shared" si="7"/>
        <v>0</v>
      </c>
      <c r="Q22" s="117"/>
      <c r="R22" s="56"/>
      <c r="S22" s="57"/>
      <c r="T22" s="57"/>
      <c r="U22" s="60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</row>
    <row r="23" spans="1:34" s="108" customFormat="1" ht="13.5" customHeight="1" x14ac:dyDescent="0.3">
      <c r="A23" s="112" t="s">
        <v>15</v>
      </c>
      <c r="B23" s="127">
        <v>0</v>
      </c>
      <c r="C23" s="127">
        <v>0</v>
      </c>
      <c r="D23" s="127">
        <f t="shared" si="5"/>
        <v>0</v>
      </c>
      <c r="E23" s="127"/>
      <c r="F23" s="127">
        <v>0</v>
      </c>
      <c r="G23" s="127">
        <v>0</v>
      </c>
      <c r="H23" s="127">
        <f t="shared" si="6"/>
        <v>0</v>
      </c>
      <c r="I23" s="127"/>
      <c r="J23" s="128">
        <f t="shared" si="2"/>
        <v>0</v>
      </c>
      <c r="K23" s="129">
        <f t="shared" si="2"/>
        <v>0</v>
      </c>
      <c r="L23" s="128">
        <f t="shared" si="3"/>
        <v>0</v>
      </c>
      <c r="M23" s="133"/>
      <c r="N23" s="117">
        <v>0</v>
      </c>
      <c r="O23" s="117">
        <v>0</v>
      </c>
      <c r="P23" s="117">
        <f t="shared" si="7"/>
        <v>0</v>
      </c>
      <c r="Q23" s="117"/>
      <c r="R23" s="56"/>
      <c r="S23" s="57"/>
      <c r="T23" s="57"/>
      <c r="U23" s="60"/>
      <c r="V23" s="126"/>
      <c r="W23" s="126"/>
      <c r="X23" s="126"/>
      <c r="Y23" s="126"/>
      <c r="Z23" s="126"/>
      <c r="AA23" s="126"/>
      <c r="AB23" s="130"/>
      <c r="AC23" s="126"/>
      <c r="AD23" s="126"/>
      <c r="AE23" s="126"/>
      <c r="AF23" s="126"/>
      <c r="AG23" s="126"/>
      <c r="AH23" s="126"/>
    </row>
    <row r="24" spans="1:34" s="108" customFormat="1" ht="13.5" customHeight="1" x14ac:dyDescent="0.3">
      <c r="A24" s="112" t="s">
        <v>16</v>
      </c>
      <c r="B24" s="127">
        <v>5182</v>
      </c>
      <c r="C24" s="127">
        <v>0</v>
      </c>
      <c r="D24" s="127">
        <f t="shared" si="5"/>
        <v>5182</v>
      </c>
      <c r="E24" s="127"/>
      <c r="F24" s="127">
        <v>0</v>
      </c>
      <c r="G24" s="127">
        <v>0</v>
      </c>
      <c r="H24" s="127">
        <f t="shared" si="6"/>
        <v>0</v>
      </c>
      <c r="I24" s="127"/>
      <c r="J24" s="128">
        <f t="shared" si="2"/>
        <v>5182</v>
      </c>
      <c r="K24" s="129">
        <f t="shared" si="2"/>
        <v>0</v>
      </c>
      <c r="L24" s="128">
        <f t="shared" si="3"/>
        <v>5182</v>
      </c>
      <c r="M24" s="133"/>
      <c r="N24" s="117">
        <v>0</v>
      </c>
      <c r="O24" s="117">
        <v>0</v>
      </c>
      <c r="P24" s="117">
        <f t="shared" si="7"/>
        <v>0</v>
      </c>
      <c r="Q24" s="117"/>
      <c r="R24" s="56"/>
      <c r="S24" s="59"/>
      <c r="T24" s="59"/>
      <c r="U24" s="60"/>
      <c r="V24" s="126"/>
      <c r="W24" s="126"/>
      <c r="X24" s="126"/>
      <c r="Y24" s="126"/>
      <c r="Z24" s="126"/>
      <c r="AA24" s="126"/>
      <c r="AB24" s="130"/>
      <c r="AC24" s="130"/>
      <c r="AD24" s="131"/>
      <c r="AE24" s="126"/>
      <c r="AF24" s="130"/>
      <c r="AG24" s="126"/>
      <c r="AH24" s="130"/>
    </row>
    <row r="25" spans="1:34" s="108" customFormat="1" ht="13.5" customHeight="1" x14ac:dyDescent="0.3">
      <c r="A25" s="112" t="s">
        <v>17</v>
      </c>
      <c r="B25" s="127">
        <v>555428</v>
      </c>
      <c r="C25" s="127">
        <v>458319</v>
      </c>
      <c r="D25" s="127">
        <f t="shared" si="5"/>
        <v>1013747</v>
      </c>
      <c r="E25" s="127"/>
      <c r="F25" s="127">
        <v>911508</v>
      </c>
      <c r="G25" s="127">
        <v>472494</v>
      </c>
      <c r="H25" s="127">
        <f t="shared" si="6"/>
        <v>1384002</v>
      </c>
      <c r="I25" s="127"/>
      <c r="J25" s="128">
        <f t="shared" si="2"/>
        <v>1466936</v>
      </c>
      <c r="K25" s="129">
        <f t="shared" si="2"/>
        <v>930813</v>
      </c>
      <c r="L25" s="128">
        <f t="shared" si="3"/>
        <v>2397749</v>
      </c>
      <c r="M25" s="133"/>
      <c r="N25" s="117">
        <v>157600</v>
      </c>
      <c r="O25" s="117">
        <v>286705</v>
      </c>
      <c r="P25" s="117">
        <f t="shared" si="7"/>
        <v>444305</v>
      </c>
      <c r="Q25" s="117"/>
      <c r="R25" s="56"/>
      <c r="S25" s="57"/>
      <c r="T25" s="57"/>
      <c r="U25" s="60"/>
      <c r="V25" s="126"/>
      <c r="W25" s="126"/>
      <c r="X25" s="126"/>
      <c r="Y25" s="126"/>
      <c r="Z25" s="126"/>
      <c r="AA25" s="126"/>
      <c r="AB25" s="130"/>
      <c r="AC25" s="126"/>
      <c r="AD25" s="126"/>
      <c r="AE25" s="126"/>
      <c r="AF25" s="126"/>
      <c r="AG25" s="126"/>
      <c r="AH25" s="126"/>
    </row>
    <row r="26" spans="1:34" s="108" customFormat="1" ht="13.5" customHeight="1" x14ac:dyDescent="0.3">
      <c r="A26" s="112" t="s">
        <v>18</v>
      </c>
      <c r="B26" s="127">
        <v>36642</v>
      </c>
      <c r="C26" s="127">
        <v>7552</v>
      </c>
      <c r="D26" s="127">
        <f t="shared" si="5"/>
        <v>44194</v>
      </c>
      <c r="E26" s="127"/>
      <c r="F26" s="127">
        <v>0</v>
      </c>
      <c r="G26" s="127">
        <v>0</v>
      </c>
      <c r="H26" s="127">
        <f t="shared" si="6"/>
        <v>0</v>
      </c>
      <c r="I26" s="127"/>
      <c r="J26" s="128">
        <f t="shared" si="2"/>
        <v>36642</v>
      </c>
      <c r="K26" s="129">
        <f t="shared" si="2"/>
        <v>7552</v>
      </c>
      <c r="L26" s="128">
        <f t="shared" si="3"/>
        <v>44194</v>
      </c>
      <c r="M26" s="133"/>
      <c r="N26" s="117">
        <v>0</v>
      </c>
      <c r="O26" s="117">
        <v>0</v>
      </c>
      <c r="P26" s="117">
        <f t="shared" si="7"/>
        <v>0</v>
      </c>
      <c r="Q26" s="117"/>
      <c r="R26" s="56"/>
      <c r="S26" s="59"/>
      <c r="T26" s="57"/>
      <c r="U26" s="60"/>
      <c r="V26" s="126"/>
      <c r="W26" s="126"/>
      <c r="X26" s="126"/>
      <c r="Y26" s="126"/>
      <c r="Z26" s="126"/>
      <c r="AA26" s="126"/>
      <c r="AB26" s="130"/>
      <c r="AC26" s="130"/>
      <c r="AD26" s="131"/>
      <c r="AE26" s="126"/>
      <c r="AF26" s="130"/>
      <c r="AG26" s="126"/>
      <c r="AH26" s="130"/>
    </row>
    <row r="27" spans="1:34" s="108" customFormat="1" ht="13.5" customHeight="1" x14ac:dyDescent="0.3">
      <c r="A27" s="112" t="s">
        <v>19</v>
      </c>
      <c r="B27" s="127">
        <v>132272</v>
      </c>
      <c r="C27" s="127">
        <v>432843</v>
      </c>
      <c r="D27" s="127">
        <f t="shared" si="5"/>
        <v>565115</v>
      </c>
      <c r="E27" s="127"/>
      <c r="F27" s="127">
        <v>0</v>
      </c>
      <c r="G27" s="127">
        <v>0</v>
      </c>
      <c r="H27" s="127">
        <f t="shared" si="6"/>
        <v>0</v>
      </c>
      <c r="I27" s="127"/>
      <c r="J27" s="128">
        <f t="shared" si="2"/>
        <v>132272</v>
      </c>
      <c r="K27" s="129">
        <f t="shared" si="2"/>
        <v>432843</v>
      </c>
      <c r="L27" s="128">
        <f t="shared" si="3"/>
        <v>565115</v>
      </c>
      <c r="M27" s="133"/>
      <c r="N27" s="117">
        <v>196</v>
      </c>
      <c r="O27" s="117">
        <v>0</v>
      </c>
      <c r="P27" s="117">
        <f t="shared" si="7"/>
        <v>196</v>
      </c>
      <c r="Q27" s="117"/>
      <c r="R27" s="56"/>
      <c r="S27" s="59"/>
      <c r="T27" s="57"/>
      <c r="U27" s="60"/>
      <c r="V27" s="126"/>
      <c r="W27" s="126"/>
      <c r="X27" s="126"/>
      <c r="Y27" s="126"/>
      <c r="Z27" s="126"/>
      <c r="AA27" s="126"/>
      <c r="AB27" s="130"/>
      <c r="AC27" s="130"/>
      <c r="AD27" s="131"/>
      <c r="AE27" s="126"/>
      <c r="AF27" s="126"/>
      <c r="AG27" s="126"/>
      <c r="AH27" s="126"/>
    </row>
    <row r="28" spans="1:34" s="108" customFormat="1" ht="13.5" customHeight="1" x14ac:dyDescent="0.3">
      <c r="A28" s="112" t="s">
        <v>20</v>
      </c>
      <c r="B28" s="127">
        <v>292210</v>
      </c>
      <c r="C28" s="127">
        <v>507943</v>
      </c>
      <c r="D28" s="127">
        <f t="shared" si="5"/>
        <v>800153</v>
      </c>
      <c r="E28" s="127"/>
      <c r="F28" s="127">
        <v>0</v>
      </c>
      <c r="G28" s="127">
        <v>0</v>
      </c>
      <c r="H28" s="127">
        <f t="shared" si="6"/>
        <v>0</v>
      </c>
      <c r="I28" s="127"/>
      <c r="J28" s="128">
        <f t="shared" si="2"/>
        <v>292210</v>
      </c>
      <c r="K28" s="129">
        <f t="shared" si="2"/>
        <v>507943</v>
      </c>
      <c r="L28" s="128">
        <f t="shared" si="3"/>
        <v>800153</v>
      </c>
      <c r="M28" s="133"/>
      <c r="N28" s="117">
        <v>0</v>
      </c>
      <c r="O28" s="117">
        <v>0</v>
      </c>
      <c r="P28" s="117">
        <f t="shared" si="7"/>
        <v>0</v>
      </c>
      <c r="Q28" s="117"/>
      <c r="R28" s="56"/>
      <c r="S28" s="59"/>
      <c r="T28" s="57"/>
      <c r="U28" s="60"/>
      <c r="V28" s="126"/>
      <c r="W28" s="126"/>
      <c r="X28" s="126"/>
      <c r="Y28" s="126"/>
      <c r="Z28" s="126"/>
      <c r="AA28" s="126"/>
      <c r="AB28" s="130"/>
      <c r="AC28" s="130"/>
      <c r="AD28" s="131"/>
      <c r="AE28" s="126"/>
      <c r="AF28" s="126"/>
      <c r="AG28" s="126"/>
      <c r="AH28" s="126"/>
    </row>
    <row r="29" spans="1:34" s="108" customFormat="1" ht="13.5" customHeight="1" x14ac:dyDescent="0.3">
      <c r="A29" s="112" t="s">
        <v>21</v>
      </c>
      <c r="B29" s="127">
        <v>367184</v>
      </c>
      <c r="C29" s="127">
        <v>221424</v>
      </c>
      <c r="D29" s="127">
        <v>588608</v>
      </c>
      <c r="E29" s="127"/>
      <c r="F29" s="127">
        <v>0</v>
      </c>
      <c r="G29" s="127">
        <v>0</v>
      </c>
      <c r="H29" s="127">
        <f t="shared" si="6"/>
        <v>0</v>
      </c>
      <c r="I29" s="127"/>
      <c r="J29" s="128">
        <f t="shared" si="2"/>
        <v>367184</v>
      </c>
      <c r="K29" s="129">
        <f t="shared" si="2"/>
        <v>221424</v>
      </c>
      <c r="L29" s="128">
        <f t="shared" si="3"/>
        <v>588608</v>
      </c>
      <c r="M29" s="133"/>
      <c r="N29" s="117">
        <v>2397</v>
      </c>
      <c r="O29" s="117">
        <v>0</v>
      </c>
      <c r="P29" s="117">
        <f t="shared" si="7"/>
        <v>2397</v>
      </c>
      <c r="Q29" s="117"/>
      <c r="R29" s="56"/>
      <c r="S29" s="59"/>
      <c r="T29" s="57"/>
      <c r="U29" s="60"/>
      <c r="V29" s="126"/>
      <c r="W29" s="126"/>
      <c r="X29" s="126"/>
      <c r="Y29" s="126"/>
      <c r="Z29" s="126"/>
      <c r="AA29" s="126"/>
      <c r="AB29" s="130"/>
      <c r="AC29" s="130"/>
      <c r="AD29" s="131"/>
      <c r="AE29" s="126"/>
      <c r="AF29" s="126"/>
      <c r="AG29" s="126"/>
      <c r="AH29" s="126"/>
    </row>
    <row r="30" spans="1:34" s="108" customFormat="1" ht="13.5" customHeight="1" x14ac:dyDescent="0.3">
      <c r="A30" s="112" t="s">
        <v>22</v>
      </c>
      <c r="B30" s="127">
        <v>1436232</v>
      </c>
      <c r="C30" s="127">
        <v>611111</v>
      </c>
      <c r="D30" s="127">
        <f t="shared" si="5"/>
        <v>2047343</v>
      </c>
      <c r="E30" s="127"/>
      <c r="F30" s="127">
        <v>16358</v>
      </c>
      <c r="G30" s="127">
        <v>1844</v>
      </c>
      <c r="H30" s="127">
        <f t="shared" si="6"/>
        <v>18202</v>
      </c>
      <c r="I30" s="127"/>
      <c r="J30" s="128">
        <f t="shared" si="2"/>
        <v>1452590</v>
      </c>
      <c r="K30" s="129">
        <f t="shared" si="2"/>
        <v>612955</v>
      </c>
      <c r="L30" s="128">
        <f t="shared" si="3"/>
        <v>2065545</v>
      </c>
      <c r="M30" s="133"/>
      <c r="N30" s="117">
        <v>0</v>
      </c>
      <c r="O30" s="117">
        <v>0</v>
      </c>
      <c r="P30" s="117">
        <f t="shared" si="7"/>
        <v>0</v>
      </c>
      <c r="Q30" s="117"/>
      <c r="R30" s="56"/>
      <c r="S30" s="59"/>
      <c r="T30" s="57"/>
      <c r="U30" s="60"/>
      <c r="V30" s="126"/>
      <c r="W30" s="126"/>
      <c r="X30" s="126"/>
      <c r="Y30" s="126"/>
      <c r="Z30" s="126"/>
      <c r="AA30" s="126"/>
      <c r="AB30" s="130"/>
      <c r="AC30" s="130"/>
      <c r="AD30" s="131"/>
      <c r="AE30" s="126"/>
      <c r="AF30" s="130"/>
      <c r="AG30" s="126"/>
      <c r="AH30" s="130"/>
    </row>
    <row r="31" spans="1:34" s="108" customFormat="1" ht="13.5" customHeight="1" x14ac:dyDescent="0.3">
      <c r="A31" s="112" t="s">
        <v>23</v>
      </c>
      <c r="B31" s="127">
        <v>267839</v>
      </c>
      <c r="C31" s="127">
        <v>119664</v>
      </c>
      <c r="D31" s="127">
        <f t="shared" si="5"/>
        <v>387503</v>
      </c>
      <c r="E31" s="127"/>
      <c r="F31" s="127">
        <v>0</v>
      </c>
      <c r="G31" s="127">
        <v>0</v>
      </c>
      <c r="H31" s="127">
        <f t="shared" si="6"/>
        <v>0</v>
      </c>
      <c r="I31" s="127"/>
      <c r="J31" s="128">
        <f t="shared" si="2"/>
        <v>267839</v>
      </c>
      <c r="K31" s="129">
        <f t="shared" si="2"/>
        <v>119664</v>
      </c>
      <c r="L31" s="128">
        <f t="shared" si="3"/>
        <v>387503</v>
      </c>
      <c r="M31" s="133"/>
      <c r="N31" s="117">
        <v>4049</v>
      </c>
      <c r="O31" s="117">
        <v>0</v>
      </c>
      <c r="P31" s="117">
        <f t="shared" si="7"/>
        <v>4049</v>
      </c>
      <c r="Q31" s="117"/>
      <c r="R31" s="56"/>
      <c r="S31" s="57"/>
      <c r="T31" s="57"/>
      <c r="U31" s="60"/>
      <c r="V31" s="126"/>
      <c r="W31" s="126"/>
      <c r="X31" s="126"/>
      <c r="Y31" s="126"/>
      <c r="Z31" s="126"/>
      <c r="AA31" s="126"/>
      <c r="AB31" s="130"/>
      <c r="AC31" s="130"/>
      <c r="AD31" s="131"/>
      <c r="AE31" s="126"/>
      <c r="AF31" s="126"/>
      <c r="AG31" s="126"/>
      <c r="AH31" s="126"/>
    </row>
    <row r="32" spans="1:34" s="108" customFormat="1" ht="13.5" customHeight="1" x14ac:dyDescent="0.3">
      <c r="A32" s="112" t="s">
        <v>24</v>
      </c>
      <c r="B32" s="127">
        <v>85214</v>
      </c>
      <c r="C32" s="127">
        <v>208</v>
      </c>
      <c r="D32" s="127">
        <f t="shared" si="5"/>
        <v>85422</v>
      </c>
      <c r="E32" s="127"/>
      <c r="F32" s="127">
        <v>0</v>
      </c>
      <c r="G32" s="127">
        <v>0</v>
      </c>
      <c r="H32" s="127">
        <f t="shared" si="6"/>
        <v>0</v>
      </c>
      <c r="I32" s="127"/>
      <c r="J32" s="128">
        <f t="shared" si="2"/>
        <v>85214</v>
      </c>
      <c r="K32" s="129">
        <f t="shared" si="2"/>
        <v>208</v>
      </c>
      <c r="L32" s="128">
        <f t="shared" si="3"/>
        <v>85422</v>
      </c>
      <c r="M32" s="133"/>
      <c r="N32" s="117">
        <v>0</v>
      </c>
      <c r="O32" s="117">
        <v>0</v>
      </c>
      <c r="P32" s="117">
        <f t="shared" si="7"/>
        <v>0</v>
      </c>
      <c r="Q32" s="117"/>
      <c r="R32" s="56"/>
      <c r="S32" s="57"/>
      <c r="T32" s="57"/>
      <c r="U32" s="60"/>
      <c r="V32" s="126"/>
      <c r="W32" s="126"/>
      <c r="X32" s="126"/>
      <c r="Y32" s="126"/>
      <c r="Z32" s="126"/>
      <c r="AA32" s="126"/>
      <c r="AB32" s="130"/>
      <c r="AC32" s="130"/>
      <c r="AD32" s="131"/>
      <c r="AE32" s="126"/>
      <c r="AF32" s="126"/>
      <c r="AG32" s="126"/>
      <c r="AH32" s="126"/>
    </row>
    <row r="33" spans="1:35" ht="13.5" customHeight="1" x14ac:dyDescent="0.3">
      <c r="A33" s="112" t="s">
        <v>25</v>
      </c>
      <c r="B33" s="127">
        <v>72335</v>
      </c>
      <c r="C33" s="127">
        <v>112354</v>
      </c>
      <c r="D33" s="127">
        <f t="shared" si="5"/>
        <v>184689</v>
      </c>
      <c r="E33" s="127"/>
      <c r="F33" s="127">
        <v>0</v>
      </c>
      <c r="G33" s="127">
        <v>0</v>
      </c>
      <c r="H33" s="127">
        <f t="shared" si="6"/>
        <v>0</v>
      </c>
      <c r="I33" s="127"/>
      <c r="J33" s="128">
        <f t="shared" si="2"/>
        <v>72335</v>
      </c>
      <c r="K33" s="129">
        <f t="shared" si="2"/>
        <v>112354</v>
      </c>
      <c r="L33" s="128">
        <f t="shared" si="3"/>
        <v>184689</v>
      </c>
      <c r="M33" s="133"/>
      <c r="N33" s="117">
        <v>0</v>
      </c>
      <c r="O33" s="117">
        <v>0</v>
      </c>
      <c r="P33" s="117">
        <f t="shared" si="7"/>
        <v>0</v>
      </c>
      <c r="Q33" s="117"/>
      <c r="R33" s="54"/>
    </row>
    <row r="34" spans="1:35" ht="13.5" customHeight="1" x14ac:dyDescent="0.3">
      <c r="A34" s="112" t="s">
        <v>26</v>
      </c>
      <c r="B34" s="127">
        <v>0</v>
      </c>
      <c r="C34" s="127">
        <v>0</v>
      </c>
      <c r="D34" s="127">
        <f t="shared" si="5"/>
        <v>0</v>
      </c>
      <c r="E34" s="127"/>
      <c r="F34" s="127">
        <v>0</v>
      </c>
      <c r="G34" s="127">
        <v>0</v>
      </c>
      <c r="H34" s="127">
        <f t="shared" si="6"/>
        <v>0</v>
      </c>
      <c r="I34" s="127"/>
      <c r="J34" s="128">
        <f t="shared" si="2"/>
        <v>0</v>
      </c>
      <c r="K34" s="129">
        <f t="shared" si="2"/>
        <v>0</v>
      </c>
      <c r="L34" s="128">
        <f t="shared" si="3"/>
        <v>0</v>
      </c>
      <c r="M34" s="133"/>
      <c r="N34" s="117">
        <v>0</v>
      </c>
      <c r="O34" s="117">
        <v>0</v>
      </c>
      <c r="P34" s="117">
        <f t="shared" si="7"/>
        <v>0</v>
      </c>
      <c r="Q34" s="117"/>
      <c r="R34" s="54"/>
      <c r="AB34" s="130"/>
      <c r="AC34" s="130"/>
      <c r="AD34" s="131"/>
      <c r="AF34" s="130"/>
      <c r="AH34" s="130"/>
    </row>
    <row r="35" spans="1:35" ht="13.5" customHeight="1" x14ac:dyDescent="0.3">
      <c r="A35" s="112" t="s">
        <v>27</v>
      </c>
      <c r="B35" s="127">
        <v>37839</v>
      </c>
      <c r="C35" s="127">
        <v>67423</v>
      </c>
      <c r="D35" s="127">
        <f t="shared" si="5"/>
        <v>105262</v>
      </c>
      <c r="E35" s="127"/>
      <c r="F35" s="127">
        <v>0</v>
      </c>
      <c r="G35" s="127">
        <v>0</v>
      </c>
      <c r="H35" s="127">
        <f t="shared" si="6"/>
        <v>0</v>
      </c>
      <c r="I35" s="127"/>
      <c r="J35" s="128">
        <f t="shared" si="2"/>
        <v>37839</v>
      </c>
      <c r="K35" s="129">
        <f t="shared" si="2"/>
        <v>67423</v>
      </c>
      <c r="L35" s="128">
        <f t="shared" si="3"/>
        <v>105262</v>
      </c>
      <c r="M35" s="133"/>
      <c r="N35" s="117">
        <v>46052</v>
      </c>
      <c r="O35" s="117">
        <v>0</v>
      </c>
      <c r="P35" s="117">
        <f>O35+N35</f>
        <v>46052</v>
      </c>
      <c r="Q35" s="121"/>
      <c r="R35" s="54"/>
    </row>
    <row r="36" spans="1:35" ht="13.5" customHeight="1" x14ac:dyDescent="0.2">
      <c r="A36" s="148" t="s">
        <v>28</v>
      </c>
      <c r="B36" s="144">
        <f>SUM(B9:B10)+SUM(B13:B23)</f>
        <v>9626474</v>
      </c>
      <c r="C36" s="144">
        <f>SUM(C9:C10)+SUM(C13:C23)</f>
        <v>18234813</v>
      </c>
      <c r="D36" s="144">
        <f>SUM(D9:D10)+SUM(D13:D23)</f>
        <v>27861287</v>
      </c>
      <c r="E36" s="121"/>
      <c r="F36" s="144">
        <f>SUM(F9:F10)+SUM(F13:F23)</f>
        <v>101606575</v>
      </c>
      <c r="G36" s="144">
        <f>SUM(G9:G10)+SUM(G13:G23)</f>
        <v>96506700</v>
      </c>
      <c r="H36" s="144">
        <f>SUM(H9:H10)+SUM(H13:H23)</f>
        <v>198113275</v>
      </c>
      <c r="I36" s="121"/>
      <c r="J36" s="144">
        <f>SUM(J9:J10)+SUM(J13:J23)</f>
        <v>111233049</v>
      </c>
      <c r="K36" s="144">
        <f>SUM(K9:K10)+SUM(K13:K23)</f>
        <v>114741513</v>
      </c>
      <c r="L36" s="144">
        <f>SUM(L9:L10)+SUM(L13:L23)</f>
        <v>225974562</v>
      </c>
      <c r="M36" s="121"/>
      <c r="N36" s="144">
        <f>SUM(N9:N10)+SUM(N13:N23)</f>
        <v>1658841</v>
      </c>
      <c r="O36" s="144">
        <f>SUM(O9:O10)+SUM(O13:O23)</f>
        <v>5133886</v>
      </c>
      <c r="P36" s="144">
        <f>SUM(P9:P10)+SUM(P13:P23)</f>
        <v>6792727</v>
      </c>
      <c r="Q36" s="122"/>
    </row>
    <row r="37" spans="1:35" ht="13.5" customHeight="1" x14ac:dyDescent="0.2">
      <c r="A37" s="143"/>
      <c r="B37" s="145"/>
      <c r="C37" s="145"/>
      <c r="D37" s="145"/>
      <c r="E37" s="122"/>
      <c r="F37" s="145"/>
      <c r="G37" s="145"/>
      <c r="H37" s="145"/>
      <c r="I37" s="122"/>
      <c r="J37" s="145"/>
      <c r="K37" s="145"/>
      <c r="L37" s="145"/>
      <c r="M37" s="122"/>
      <c r="N37" s="145"/>
      <c r="O37" s="145"/>
      <c r="P37" s="145"/>
      <c r="Q37" s="115"/>
    </row>
    <row r="38" spans="1:35" ht="13.5" customHeight="1" x14ac:dyDescent="0.2">
      <c r="A38" s="112" t="s">
        <v>29</v>
      </c>
      <c r="B38" s="115">
        <f>+B11+SUM(B25:B28)+B34</f>
        <v>4035993</v>
      </c>
      <c r="C38" s="115">
        <f>+C11+SUM(C25:C28)+C34</f>
        <v>3594024</v>
      </c>
      <c r="D38" s="115">
        <f>+D11+SUM(D25:D28)+D34</f>
        <v>7630017</v>
      </c>
      <c r="E38" s="115"/>
      <c r="F38" s="115">
        <f>+F11+SUM(F25:F28)+F34</f>
        <v>1069930</v>
      </c>
      <c r="G38" s="115">
        <f>+G11+SUM(G25:G28)+G34</f>
        <v>726449</v>
      </c>
      <c r="H38" s="115">
        <f>+H11+SUM(H25:H28)+H34</f>
        <v>1796379</v>
      </c>
      <c r="I38" s="115"/>
      <c r="J38" s="115">
        <f>+J11+SUM(J25:J28)+J34</f>
        <v>5105923</v>
      </c>
      <c r="K38" s="115">
        <f>+K11+SUM(K25:K28)+K34</f>
        <v>4320473</v>
      </c>
      <c r="L38" s="115">
        <f>+L11+SUM(L25:L28)+L34</f>
        <v>9426396</v>
      </c>
      <c r="M38" s="115"/>
      <c r="N38" s="115">
        <f>+N11+SUM(N25:N28)+N34</f>
        <v>157796</v>
      </c>
      <c r="O38" s="115">
        <f>+O11+SUM(O25:O28)+O34</f>
        <v>341546</v>
      </c>
      <c r="P38" s="115">
        <f>+P11+SUM(P25:P28)+P34</f>
        <v>499342</v>
      </c>
      <c r="Q38" s="123"/>
    </row>
    <row r="39" spans="1:35" ht="13.5" customHeight="1" x14ac:dyDescent="0.2">
      <c r="A39" s="112" t="s">
        <v>30</v>
      </c>
      <c r="B39" s="123">
        <f>+B12+SUM(B29:B33)+B35</f>
        <v>6703444</v>
      </c>
      <c r="C39" s="123">
        <f>+C12+SUM(C29:C33)+C35</f>
        <v>3060000</v>
      </c>
      <c r="D39" s="123">
        <f>+D12+SUM(D29:D33)+D35</f>
        <v>9763444</v>
      </c>
      <c r="E39" s="123"/>
      <c r="F39" s="123">
        <f>+F12+SUM(F29:F33)+F35</f>
        <v>120465</v>
      </c>
      <c r="G39" s="123">
        <f>+G12+SUM(G29:G33)+G35</f>
        <v>162569</v>
      </c>
      <c r="H39" s="123">
        <f>+H12+SUM(H29:H33)+H35</f>
        <v>283034</v>
      </c>
      <c r="I39" s="123"/>
      <c r="J39" s="123">
        <f>+J12+SUM(J29:J33)+J35</f>
        <v>6823909</v>
      </c>
      <c r="K39" s="123">
        <f>+K12+SUM(K29:K33)+K35</f>
        <v>3222569</v>
      </c>
      <c r="L39" s="123">
        <f>+L12+SUM(L29:L33)+L35</f>
        <v>10046478</v>
      </c>
      <c r="M39" s="123"/>
      <c r="N39" s="123">
        <f>+N12+SUM(N29:N33)+N35</f>
        <v>69375</v>
      </c>
      <c r="O39" s="123">
        <f>+O12+SUM(O29:O33)+O35</f>
        <v>1844</v>
      </c>
      <c r="P39" s="123">
        <f>+P12+SUM(P29:P33)+P35</f>
        <v>71219</v>
      </c>
      <c r="Q39" s="124"/>
    </row>
    <row r="40" spans="1:35" ht="13.5" customHeight="1" x14ac:dyDescent="0.2">
      <c r="A40" s="143" t="s">
        <v>42</v>
      </c>
      <c r="B40" s="142">
        <f t="shared" ref="B40:P40" si="8">SUM(B36:B39)</f>
        <v>20365911</v>
      </c>
      <c r="C40" s="142">
        <f t="shared" si="8"/>
        <v>24888837</v>
      </c>
      <c r="D40" s="142">
        <f t="shared" si="8"/>
        <v>45254748</v>
      </c>
      <c r="E40" s="124"/>
      <c r="F40" s="142">
        <f t="shared" si="8"/>
        <v>102796970</v>
      </c>
      <c r="G40" s="142">
        <f t="shared" si="8"/>
        <v>97395718</v>
      </c>
      <c r="H40" s="142">
        <f t="shared" si="8"/>
        <v>200192688</v>
      </c>
      <c r="I40" s="124"/>
      <c r="J40" s="142">
        <f t="shared" si="8"/>
        <v>123162881</v>
      </c>
      <c r="K40" s="142">
        <f t="shared" si="8"/>
        <v>122284555</v>
      </c>
      <c r="L40" s="142">
        <f t="shared" si="8"/>
        <v>245447436</v>
      </c>
      <c r="M40" s="124"/>
      <c r="N40" s="142">
        <f t="shared" si="8"/>
        <v>1886012</v>
      </c>
      <c r="O40" s="142">
        <f t="shared" si="8"/>
        <v>5477276</v>
      </c>
      <c r="P40" s="142">
        <f t="shared" si="8"/>
        <v>7363288</v>
      </c>
      <c r="Q40" s="124"/>
    </row>
    <row r="41" spans="1:35" ht="12.6" customHeight="1" x14ac:dyDescent="0.2">
      <c r="A41" s="143"/>
      <c r="B41" s="142"/>
      <c r="C41" s="142"/>
      <c r="D41" s="142"/>
      <c r="E41" s="124"/>
      <c r="F41" s="142"/>
      <c r="G41" s="142"/>
      <c r="H41" s="142"/>
      <c r="I41" s="124"/>
      <c r="J41" s="142"/>
      <c r="K41" s="142"/>
      <c r="L41" s="142"/>
      <c r="M41" s="124"/>
      <c r="N41" s="142"/>
      <c r="O41" s="142"/>
      <c r="P41" s="142"/>
    </row>
    <row r="42" spans="1:35" s="82" customFormat="1" ht="12" customHeight="1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</row>
    <row r="43" spans="1:35" ht="12.6" customHeight="1" x14ac:dyDescent="0.2">
      <c r="A43" s="83" t="s">
        <v>31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</sheetData>
  <mergeCells count="46"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L6:L8"/>
    <mergeCell ref="N6:N8"/>
    <mergeCell ref="O6:O8"/>
    <mergeCell ref="P6:P8"/>
    <mergeCell ref="A36:A37"/>
    <mergeCell ref="B36:B37"/>
    <mergeCell ref="C36:C37"/>
    <mergeCell ref="D36:D37"/>
    <mergeCell ref="F36:F37"/>
    <mergeCell ref="G36:G37"/>
    <mergeCell ref="D6:D8"/>
    <mergeCell ref="F6:F8"/>
    <mergeCell ref="G6:G8"/>
    <mergeCell ref="H6:H8"/>
    <mergeCell ref="J6:J8"/>
    <mergeCell ref="K6:K8"/>
    <mergeCell ref="G40:G41"/>
    <mergeCell ref="H40:H41"/>
    <mergeCell ref="J40:J41"/>
    <mergeCell ref="K40:K41"/>
    <mergeCell ref="H36:H37"/>
    <mergeCell ref="J36:J37"/>
    <mergeCell ref="K36:K37"/>
    <mergeCell ref="A40:A41"/>
    <mergeCell ref="B40:B41"/>
    <mergeCell ref="C40:C41"/>
    <mergeCell ref="D40:D41"/>
    <mergeCell ref="F40:F41"/>
    <mergeCell ref="L40:L41"/>
    <mergeCell ref="N40:N41"/>
    <mergeCell ref="O40:O41"/>
    <mergeCell ref="P40:P41"/>
    <mergeCell ref="P36:P37"/>
    <mergeCell ref="L36:L37"/>
    <mergeCell ref="N36:N37"/>
    <mergeCell ref="O36:O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workbookViewId="0">
      <selection sqref="A1:XFD1048576"/>
    </sheetView>
  </sheetViews>
  <sheetFormatPr defaultRowHeight="12.75" x14ac:dyDescent="0.2"/>
  <cols>
    <col min="1" max="1" width="18.7109375" style="108" customWidth="1"/>
    <col min="2" max="2" width="10.42578125" style="108" customWidth="1"/>
    <col min="3" max="3" width="10.140625" style="108" customWidth="1"/>
    <col min="4" max="4" width="10.28515625" style="108" customWidth="1"/>
    <col min="5" max="5" width="1.28515625" style="108" customWidth="1"/>
    <col min="6" max="7" width="10.7109375" style="108" customWidth="1"/>
    <col min="8" max="8" width="11.85546875" style="108" customWidth="1"/>
    <col min="9" max="9" width="1.28515625" style="108" customWidth="1"/>
    <col min="10" max="10" width="10.42578125" style="108" customWidth="1"/>
    <col min="11" max="11" width="10.5703125" style="108" customWidth="1"/>
    <col min="12" max="12" width="11" style="108" customWidth="1"/>
    <col min="13" max="13" width="1.28515625" style="108" customWidth="1"/>
    <col min="14" max="14" width="9.7109375" style="108" customWidth="1"/>
    <col min="15" max="15" width="10.7109375" style="108" customWidth="1"/>
    <col min="16" max="16" width="12.42578125" style="108" customWidth="1"/>
    <col min="17" max="17" width="0.85546875" style="108" customWidth="1"/>
    <col min="18" max="18" width="15.5703125" style="108" customWidth="1"/>
    <col min="19" max="19" width="9.140625" style="126"/>
    <col min="20" max="22" width="9.28515625" style="126" bestFit="1" customWidth="1"/>
    <col min="23" max="23" width="9.140625" style="126"/>
    <col min="24" max="25" width="9.28515625" style="126" bestFit="1" customWidth="1"/>
    <col min="26" max="26" width="9.5703125" style="126" bestFit="1" customWidth="1"/>
    <col min="27" max="27" width="9.140625" style="126"/>
    <col min="28" max="29" width="9.5703125" style="126" bestFit="1" customWidth="1"/>
    <col min="30" max="30" width="9.28515625" style="126" bestFit="1" customWidth="1"/>
    <col min="31" max="31" width="9.140625" style="126"/>
    <col min="32" max="34" width="9.28515625" style="126" bestFit="1" customWidth="1"/>
    <col min="35" max="35" width="9.140625" style="126"/>
    <col min="36" max="16384" width="9.140625" style="108"/>
  </cols>
  <sheetData>
    <row r="1" spans="1:34" s="108" customFormat="1" x14ac:dyDescent="0.2">
      <c r="A1" s="149" t="s">
        <v>99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</row>
    <row r="2" spans="1:34" s="108" customFormat="1" x14ac:dyDescent="0.2">
      <c r="A2" s="150" t="s">
        <v>100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4" s="108" customFormat="1" ht="12.6" customHeight="1" x14ac:dyDescent="0.2">
      <c r="P3" s="166" t="s">
        <v>55</v>
      </c>
      <c r="Q3" s="16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</row>
    <row r="4" spans="1:34" s="108" customFormat="1" ht="12.6" customHeight="1" x14ac:dyDescent="0.2">
      <c r="A4" s="147" t="s">
        <v>0</v>
      </c>
      <c r="B4" s="147" t="s">
        <v>35</v>
      </c>
      <c r="C4" s="151"/>
      <c r="D4" s="151"/>
      <c r="E4" s="110"/>
      <c r="F4" s="147" t="s">
        <v>36</v>
      </c>
      <c r="G4" s="151"/>
      <c r="H4" s="151"/>
      <c r="I4" s="110"/>
      <c r="J4" s="147" t="s">
        <v>37</v>
      </c>
      <c r="K4" s="151"/>
      <c r="L4" s="151"/>
      <c r="M4" s="110"/>
      <c r="N4" s="147" t="s">
        <v>38</v>
      </c>
      <c r="O4" s="147"/>
      <c r="P4" s="147"/>
      <c r="Q4" s="111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</row>
    <row r="5" spans="1:34" s="108" customFormat="1" ht="12.6" customHeight="1" x14ac:dyDescent="0.2">
      <c r="A5" s="147"/>
      <c r="B5" s="151"/>
      <c r="C5" s="151"/>
      <c r="D5" s="151"/>
      <c r="E5" s="110"/>
      <c r="F5" s="151"/>
      <c r="G5" s="151"/>
      <c r="H5" s="151"/>
      <c r="I5" s="110"/>
      <c r="J5" s="151"/>
      <c r="K5" s="151"/>
      <c r="L5" s="151"/>
      <c r="M5" s="110"/>
      <c r="N5" s="147"/>
      <c r="O5" s="147"/>
      <c r="P5" s="147"/>
      <c r="Q5" s="111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08" customFormat="1" ht="12.6" customHeight="1" x14ac:dyDescent="0.2">
      <c r="A6" s="147"/>
      <c r="B6" s="146" t="s">
        <v>43</v>
      </c>
      <c r="C6" s="146" t="s">
        <v>44</v>
      </c>
      <c r="D6" s="146" t="s">
        <v>41</v>
      </c>
      <c r="E6" s="111"/>
      <c r="F6" s="146" t="s">
        <v>43</v>
      </c>
      <c r="G6" s="146" t="s">
        <v>44</v>
      </c>
      <c r="H6" s="146" t="s">
        <v>41</v>
      </c>
      <c r="I6" s="111"/>
      <c r="J6" s="146" t="s">
        <v>43</v>
      </c>
      <c r="K6" s="146" t="s">
        <v>44</v>
      </c>
      <c r="L6" s="146" t="s">
        <v>41</v>
      </c>
      <c r="M6" s="111"/>
      <c r="N6" s="146" t="s">
        <v>45</v>
      </c>
      <c r="O6" s="146" t="s">
        <v>46</v>
      </c>
      <c r="P6" s="146" t="s">
        <v>41</v>
      </c>
      <c r="Q6" s="111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s="108" customFormat="1" ht="12.6" customHeight="1" x14ac:dyDescent="0.2">
      <c r="A7" s="147"/>
      <c r="B7" s="147"/>
      <c r="C7" s="147"/>
      <c r="D7" s="147"/>
      <c r="E7" s="111"/>
      <c r="F7" s="147"/>
      <c r="G7" s="147"/>
      <c r="H7" s="147"/>
      <c r="I7" s="111"/>
      <c r="J7" s="147"/>
      <c r="K7" s="147"/>
      <c r="L7" s="147"/>
      <c r="M7" s="111"/>
      <c r="N7" s="147"/>
      <c r="O7" s="147"/>
      <c r="P7" s="147"/>
      <c r="Q7" s="111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</row>
    <row r="8" spans="1:34" s="108" customFormat="1" ht="12.6" customHeight="1" x14ac:dyDescent="0.2">
      <c r="A8" s="147"/>
      <c r="B8" s="147"/>
      <c r="C8" s="147"/>
      <c r="D8" s="147"/>
      <c r="E8" s="111"/>
      <c r="F8" s="147"/>
      <c r="G8" s="147"/>
      <c r="H8" s="147"/>
      <c r="I8" s="111"/>
      <c r="J8" s="147"/>
      <c r="K8" s="147"/>
      <c r="L8" s="147"/>
      <c r="M8" s="111"/>
      <c r="N8" s="147"/>
      <c r="O8" s="147"/>
      <c r="P8" s="147"/>
      <c r="Q8" s="111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</row>
    <row r="9" spans="1:34" s="108" customFormat="1" ht="13.5" customHeight="1" x14ac:dyDescent="0.3">
      <c r="A9" s="112" t="s">
        <v>1</v>
      </c>
      <c r="B9" s="127">
        <v>5944591</v>
      </c>
      <c r="C9" s="127">
        <v>13840428</v>
      </c>
      <c r="D9" s="127">
        <f>C9+B9</f>
        <v>19785019</v>
      </c>
      <c r="E9" s="127"/>
      <c r="F9" s="127">
        <v>86022748</v>
      </c>
      <c r="G9" s="127">
        <v>83620140</v>
      </c>
      <c r="H9" s="127">
        <f>G9+F9</f>
        <v>169642888</v>
      </c>
      <c r="I9" s="127"/>
      <c r="J9" s="128">
        <f>F9+B9</f>
        <v>91967339</v>
      </c>
      <c r="K9" s="129">
        <f>G9+C9</f>
        <v>97460568</v>
      </c>
      <c r="L9" s="128">
        <f>K9+J9</f>
        <v>189427907</v>
      </c>
      <c r="M9" s="115"/>
      <c r="N9" s="117">
        <v>0</v>
      </c>
      <c r="O9" s="117">
        <v>0</v>
      </c>
      <c r="P9" s="117">
        <v>0</v>
      </c>
      <c r="Q9" s="117"/>
      <c r="R9" s="56"/>
      <c r="S9" s="57"/>
      <c r="T9" s="57"/>
      <c r="U9" s="58"/>
      <c r="V9" s="126"/>
      <c r="W9" s="126"/>
      <c r="X9" s="126"/>
      <c r="Y9" s="126"/>
      <c r="Z9" s="126"/>
      <c r="AA9" s="126"/>
      <c r="AB9" s="130"/>
      <c r="AC9" s="130"/>
      <c r="AD9" s="131"/>
      <c r="AE9" s="126"/>
      <c r="AF9" s="126"/>
      <c r="AG9" s="126"/>
      <c r="AH9" s="126"/>
    </row>
    <row r="10" spans="1:34" s="108" customFormat="1" ht="13.5" customHeight="1" x14ac:dyDescent="0.3">
      <c r="A10" s="112" t="s">
        <v>2</v>
      </c>
      <c r="B10" s="127">
        <v>1398689</v>
      </c>
      <c r="C10" s="127">
        <v>1999488</v>
      </c>
      <c r="D10" s="127">
        <f t="shared" ref="D10:D35" si="0">C10+B10</f>
        <v>3398177</v>
      </c>
      <c r="E10" s="127"/>
      <c r="F10" s="127">
        <v>14796309</v>
      </c>
      <c r="G10" s="127">
        <v>12899997</v>
      </c>
      <c r="H10" s="127">
        <f t="shared" ref="H10:H35" si="1">G10+F10</f>
        <v>27696306</v>
      </c>
      <c r="I10" s="127"/>
      <c r="J10" s="128">
        <f t="shared" ref="J10:K35" si="2">F10+B10</f>
        <v>16194998</v>
      </c>
      <c r="K10" s="129">
        <f t="shared" si="2"/>
        <v>14899485</v>
      </c>
      <c r="L10" s="128">
        <f t="shared" ref="L10:L35" si="3">K10+J10</f>
        <v>31094483</v>
      </c>
      <c r="M10" s="115"/>
      <c r="N10" s="117">
        <v>1389988</v>
      </c>
      <c r="O10" s="132">
        <v>3125208</v>
      </c>
      <c r="P10" s="117">
        <f>O10+N10</f>
        <v>4515196</v>
      </c>
      <c r="Q10" s="117"/>
      <c r="R10" s="56"/>
      <c r="S10" s="59"/>
      <c r="T10" s="59"/>
      <c r="U10" s="60"/>
      <c r="V10" s="126"/>
      <c r="W10" s="126"/>
      <c r="X10" s="126"/>
      <c r="Y10" s="126"/>
      <c r="Z10" s="126"/>
      <c r="AA10" s="126"/>
      <c r="AB10" s="130"/>
      <c r="AC10" s="130"/>
      <c r="AD10" s="131"/>
      <c r="AE10" s="126"/>
      <c r="AF10" s="130"/>
      <c r="AG10" s="130"/>
      <c r="AH10" s="130"/>
    </row>
    <row r="11" spans="1:34" s="108" customFormat="1" ht="13.5" customHeight="1" x14ac:dyDescent="0.3">
      <c r="A11" s="112" t="s">
        <v>3</v>
      </c>
      <c r="B11" s="127">
        <v>3430541</v>
      </c>
      <c r="C11" s="127">
        <v>2165846</v>
      </c>
      <c r="D11" s="127">
        <f t="shared" si="0"/>
        <v>5596387</v>
      </c>
      <c r="E11" s="127"/>
      <c r="F11" s="127">
        <v>142754</v>
      </c>
      <c r="G11" s="127">
        <v>321954</v>
      </c>
      <c r="H11" s="127">
        <f t="shared" si="1"/>
        <v>464708</v>
      </c>
      <c r="I11" s="127"/>
      <c r="J11" s="128">
        <f t="shared" si="2"/>
        <v>3573295</v>
      </c>
      <c r="K11" s="129">
        <f t="shared" si="2"/>
        <v>2487800</v>
      </c>
      <c r="L11" s="128">
        <f t="shared" si="3"/>
        <v>6061095</v>
      </c>
      <c r="M11" s="115"/>
      <c r="N11" s="117">
        <v>24649</v>
      </c>
      <c r="O11" s="117">
        <v>19466</v>
      </c>
      <c r="P11" s="117">
        <f t="shared" ref="P11:P13" si="4">O11+N11</f>
        <v>44115</v>
      </c>
      <c r="Q11" s="117"/>
      <c r="R11" s="56"/>
      <c r="S11" s="59"/>
      <c r="T11" s="59"/>
      <c r="U11" s="60"/>
      <c r="V11" s="126"/>
      <c r="W11" s="126"/>
      <c r="X11" s="126"/>
      <c r="Y11" s="126"/>
      <c r="Z11" s="126"/>
      <c r="AA11" s="126"/>
      <c r="AB11" s="130"/>
      <c r="AC11" s="130"/>
      <c r="AD11" s="131"/>
      <c r="AE11" s="126"/>
      <c r="AF11" s="130"/>
      <c r="AG11" s="130"/>
      <c r="AH11" s="130"/>
    </row>
    <row r="12" spans="1:34" s="108" customFormat="1" ht="13.5" customHeight="1" x14ac:dyDescent="0.3">
      <c r="A12" s="112" t="s">
        <v>4</v>
      </c>
      <c r="B12" s="127">
        <v>4653302</v>
      </c>
      <c r="C12" s="127">
        <v>2432858</v>
      </c>
      <c r="D12" s="127">
        <f t="shared" si="0"/>
        <v>7086160</v>
      </c>
      <c r="E12" s="127"/>
      <c r="F12" s="127">
        <v>114591</v>
      </c>
      <c r="G12" s="127">
        <v>224297</v>
      </c>
      <c r="H12" s="127">
        <f t="shared" si="1"/>
        <v>338888</v>
      </c>
      <c r="I12" s="127"/>
      <c r="J12" s="128">
        <f t="shared" si="2"/>
        <v>4767893</v>
      </c>
      <c r="K12" s="129">
        <f t="shared" si="2"/>
        <v>2657155</v>
      </c>
      <c r="L12" s="128">
        <f t="shared" si="3"/>
        <v>7425048</v>
      </c>
      <c r="M12" s="115"/>
      <c r="N12" s="132">
        <v>34398</v>
      </c>
      <c r="O12" s="132">
        <v>2181</v>
      </c>
      <c r="P12" s="117">
        <f t="shared" si="4"/>
        <v>36579</v>
      </c>
      <c r="Q12" s="117"/>
      <c r="R12" s="56"/>
      <c r="S12" s="59"/>
      <c r="T12" s="59"/>
      <c r="U12" s="60"/>
      <c r="V12" s="126"/>
      <c r="W12" s="126"/>
      <c r="X12" s="126"/>
      <c r="Y12" s="126"/>
      <c r="Z12" s="126"/>
      <c r="AA12" s="126"/>
      <c r="AB12" s="130"/>
      <c r="AC12" s="130"/>
      <c r="AD12" s="131"/>
      <c r="AE12" s="126"/>
      <c r="AF12" s="130"/>
      <c r="AG12" s="130"/>
      <c r="AH12" s="130"/>
    </row>
    <row r="13" spans="1:34" s="108" customFormat="1" ht="13.5" customHeight="1" x14ac:dyDescent="0.3">
      <c r="A13" s="112" t="s">
        <v>5</v>
      </c>
      <c r="B13" s="127">
        <v>103407</v>
      </c>
      <c r="C13" s="127">
        <v>13485</v>
      </c>
      <c r="D13" s="127">
        <f t="shared" si="0"/>
        <v>116892</v>
      </c>
      <c r="E13" s="127"/>
      <c r="F13" s="127">
        <v>13934</v>
      </c>
      <c r="G13" s="127">
        <v>0</v>
      </c>
      <c r="H13" s="127">
        <f t="shared" si="1"/>
        <v>13934</v>
      </c>
      <c r="I13" s="127"/>
      <c r="J13" s="128">
        <f t="shared" si="2"/>
        <v>117341</v>
      </c>
      <c r="K13" s="129">
        <f t="shared" si="2"/>
        <v>13485</v>
      </c>
      <c r="L13" s="128">
        <f t="shared" si="3"/>
        <v>130826</v>
      </c>
      <c r="M13" s="115"/>
      <c r="N13" s="117">
        <v>0</v>
      </c>
      <c r="O13" s="117">
        <v>0</v>
      </c>
      <c r="P13" s="117">
        <f t="shared" si="4"/>
        <v>0</v>
      </c>
      <c r="Q13" s="117"/>
      <c r="R13" s="56"/>
      <c r="S13" s="59"/>
      <c r="T13" s="57"/>
      <c r="U13" s="60"/>
      <c r="V13" s="126"/>
      <c r="W13" s="126"/>
      <c r="X13" s="126"/>
      <c r="Y13" s="126"/>
      <c r="Z13" s="126"/>
      <c r="AA13" s="126"/>
      <c r="AB13" s="130"/>
      <c r="AC13" s="130"/>
      <c r="AD13" s="131"/>
      <c r="AE13" s="126"/>
      <c r="AF13" s="126"/>
      <c r="AG13" s="126"/>
      <c r="AH13" s="126"/>
    </row>
    <row r="14" spans="1:34" s="108" customFormat="1" ht="13.5" customHeight="1" x14ac:dyDescent="0.3">
      <c r="A14" s="112" t="s">
        <v>6</v>
      </c>
      <c r="B14" s="127">
        <v>611257</v>
      </c>
      <c r="C14" s="127">
        <v>298596</v>
      </c>
      <c r="D14" s="127">
        <f t="shared" si="0"/>
        <v>909853</v>
      </c>
      <c r="E14" s="127"/>
      <c r="F14" s="127">
        <v>155904</v>
      </c>
      <c r="G14" s="127">
        <v>229561</v>
      </c>
      <c r="H14" s="127">
        <f t="shared" si="1"/>
        <v>385465</v>
      </c>
      <c r="I14" s="127"/>
      <c r="J14" s="128">
        <f t="shared" si="2"/>
        <v>767161</v>
      </c>
      <c r="K14" s="129">
        <f t="shared" si="2"/>
        <v>528157</v>
      </c>
      <c r="L14" s="128">
        <f t="shared" si="3"/>
        <v>1295318</v>
      </c>
      <c r="M14" s="115"/>
      <c r="N14" s="127">
        <v>0</v>
      </c>
      <c r="O14" s="127">
        <v>0</v>
      </c>
      <c r="P14" s="117">
        <v>0</v>
      </c>
      <c r="Q14" s="118"/>
      <c r="R14" s="56"/>
      <c r="S14" s="57"/>
      <c r="T14" s="57"/>
      <c r="U14" s="60"/>
      <c r="V14" s="126"/>
      <c r="W14" s="126"/>
      <c r="X14" s="126"/>
      <c r="Y14" s="126"/>
      <c r="Z14" s="126"/>
      <c r="AA14" s="126"/>
      <c r="AB14" s="130"/>
      <c r="AC14" s="130"/>
      <c r="AD14" s="131"/>
      <c r="AE14" s="126"/>
      <c r="AF14" s="126"/>
      <c r="AG14" s="126"/>
      <c r="AH14" s="126"/>
    </row>
    <row r="15" spans="1:34" s="108" customFormat="1" ht="13.5" customHeight="1" x14ac:dyDescent="0.3">
      <c r="A15" s="112" t="s">
        <v>7</v>
      </c>
      <c r="B15" s="127">
        <v>49658</v>
      </c>
      <c r="C15" s="127">
        <v>40638</v>
      </c>
      <c r="D15" s="127">
        <f t="shared" si="0"/>
        <v>90296</v>
      </c>
      <c r="E15" s="127"/>
      <c r="F15" s="127">
        <v>0</v>
      </c>
      <c r="G15" s="127">
        <v>0</v>
      </c>
      <c r="H15" s="127">
        <f t="shared" si="1"/>
        <v>0</v>
      </c>
      <c r="I15" s="127"/>
      <c r="J15" s="128">
        <f t="shared" si="2"/>
        <v>49658</v>
      </c>
      <c r="K15" s="129">
        <f t="shared" si="2"/>
        <v>40638</v>
      </c>
      <c r="L15" s="128">
        <f t="shared" si="3"/>
        <v>90296</v>
      </c>
      <c r="M15" s="133"/>
      <c r="N15" s="117">
        <v>0</v>
      </c>
      <c r="O15" s="117">
        <v>0</v>
      </c>
      <c r="P15" s="117">
        <f>O15+N15</f>
        <v>0</v>
      </c>
      <c r="Q15" s="117"/>
      <c r="R15" s="56"/>
      <c r="S15" s="59"/>
      <c r="T15" s="57"/>
      <c r="U15" s="60"/>
      <c r="V15" s="126"/>
      <c r="W15" s="126"/>
      <c r="X15" s="126"/>
      <c r="Y15" s="126"/>
      <c r="Z15" s="126"/>
      <c r="AA15" s="126"/>
      <c r="AB15" s="130"/>
      <c r="AC15" s="130"/>
      <c r="AD15" s="131"/>
      <c r="AE15" s="126"/>
      <c r="AF15" s="126"/>
      <c r="AG15" s="126"/>
      <c r="AH15" s="126"/>
    </row>
    <row r="16" spans="1:34" s="108" customFormat="1" ht="13.5" customHeight="1" x14ac:dyDescent="0.3">
      <c r="A16" s="112" t="s">
        <v>8</v>
      </c>
      <c r="B16" s="127">
        <v>172</v>
      </c>
      <c r="C16" s="127">
        <v>510</v>
      </c>
      <c r="D16" s="127">
        <f t="shared" si="0"/>
        <v>682</v>
      </c>
      <c r="E16" s="127"/>
      <c r="F16" s="127">
        <v>32196</v>
      </c>
      <c r="G16" s="127">
        <v>39430</v>
      </c>
      <c r="H16" s="127">
        <f t="shared" si="1"/>
        <v>71626</v>
      </c>
      <c r="I16" s="127"/>
      <c r="J16" s="128">
        <f t="shared" si="2"/>
        <v>32368</v>
      </c>
      <c r="K16" s="129">
        <f t="shared" si="2"/>
        <v>39940</v>
      </c>
      <c r="L16" s="128">
        <f t="shared" si="3"/>
        <v>72308</v>
      </c>
      <c r="M16" s="133"/>
      <c r="N16" s="127">
        <v>0</v>
      </c>
      <c r="O16" s="117">
        <v>0</v>
      </c>
      <c r="P16" s="117">
        <f t="shared" ref="P16:P34" si="5">O16+N16</f>
        <v>0</v>
      </c>
      <c r="Q16" s="117"/>
      <c r="R16" s="56"/>
      <c r="S16" s="59"/>
      <c r="T16" s="57"/>
      <c r="U16" s="60"/>
      <c r="V16" s="126"/>
      <c r="W16" s="126"/>
      <c r="X16" s="126"/>
      <c r="Y16" s="126"/>
      <c r="Z16" s="126"/>
      <c r="AA16" s="126"/>
      <c r="AB16" s="130"/>
      <c r="AC16" s="130"/>
      <c r="AD16" s="131"/>
      <c r="AE16" s="126"/>
      <c r="AF16" s="126"/>
      <c r="AG16" s="126"/>
      <c r="AH16" s="126"/>
    </row>
    <row r="17" spans="1:34" s="108" customFormat="1" ht="13.5" customHeight="1" x14ac:dyDescent="0.3">
      <c r="A17" s="112" t="s">
        <v>9</v>
      </c>
      <c r="B17" s="127">
        <v>17518</v>
      </c>
      <c r="C17" s="127">
        <v>17974</v>
      </c>
      <c r="D17" s="127">
        <f t="shared" si="0"/>
        <v>35492</v>
      </c>
      <c r="E17" s="127"/>
      <c r="F17" s="127">
        <v>0</v>
      </c>
      <c r="G17" s="127">
        <v>0</v>
      </c>
      <c r="H17" s="127">
        <f t="shared" si="1"/>
        <v>0</v>
      </c>
      <c r="I17" s="127"/>
      <c r="J17" s="128">
        <f t="shared" si="2"/>
        <v>17518</v>
      </c>
      <c r="K17" s="129">
        <f t="shared" si="2"/>
        <v>17974</v>
      </c>
      <c r="L17" s="128">
        <f t="shared" si="3"/>
        <v>35492</v>
      </c>
      <c r="M17" s="133"/>
      <c r="N17" s="117">
        <v>0</v>
      </c>
      <c r="O17" s="117">
        <v>0</v>
      </c>
      <c r="P17" s="117">
        <f t="shared" si="5"/>
        <v>0</v>
      </c>
      <c r="Q17" s="117"/>
      <c r="R17" s="56"/>
      <c r="S17" s="59"/>
      <c r="T17" s="59"/>
      <c r="U17" s="60"/>
      <c r="V17" s="126"/>
      <c r="W17" s="126"/>
      <c r="X17" s="126"/>
      <c r="Y17" s="126"/>
      <c r="Z17" s="126"/>
      <c r="AA17" s="126"/>
      <c r="AB17" s="130"/>
      <c r="AC17" s="130"/>
      <c r="AD17" s="131"/>
      <c r="AE17" s="126"/>
      <c r="AF17" s="126"/>
      <c r="AG17" s="126"/>
      <c r="AH17" s="126"/>
    </row>
    <row r="18" spans="1:34" s="108" customFormat="1" ht="13.5" customHeight="1" x14ac:dyDescent="0.3">
      <c r="A18" s="112" t="s">
        <v>10</v>
      </c>
      <c r="B18" s="127">
        <v>17255</v>
      </c>
      <c r="C18" s="127">
        <v>41428</v>
      </c>
      <c r="D18" s="127">
        <f t="shared" si="0"/>
        <v>58683</v>
      </c>
      <c r="E18" s="127"/>
      <c r="F18" s="127">
        <v>0</v>
      </c>
      <c r="G18" s="127">
        <v>0</v>
      </c>
      <c r="H18" s="127">
        <f t="shared" si="1"/>
        <v>0</v>
      </c>
      <c r="I18" s="127"/>
      <c r="J18" s="128">
        <f t="shared" si="2"/>
        <v>17255</v>
      </c>
      <c r="K18" s="129">
        <f t="shared" si="2"/>
        <v>41428</v>
      </c>
      <c r="L18" s="128">
        <f t="shared" si="3"/>
        <v>58683</v>
      </c>
      <c r="M18" s="133"/>
      <c r="N18" s="117">
        <v>0</v>
      </c>
      <c r="O18" s="117">
        <v>0</v>
      </c>
      <c r="P18" s="117">
        <f t="shared" si="5"/>
        <v>0</v>
      </c>
      <c r="Q18" s="117"/>
      <c r="R18" s="56"/>
      <c r="S18" s="57"/>
      <c r="T18" s="57"/>
      <c r="U18" s="60"/>
      <c r="V18" s="126"/>
      <c r="W18" s="126"/>
      <c r="X18" s="126"/>
      <c r="Y18" s="126"/>
      <c r="Z18" s="126"/>
      <c r="AA18" s="126"/>
      <c r="AB18" s="130"/>
      <c r="AC18" s="130"/>
      <c r="AD18" s="131"/>
      <c r="AE18" s="126"/>
      <c r="AF18" s="126"/>
      <c r="AG18" s="126"/>
      <c r="AH18" s="126"/>
    </row>
    <row r="19" spans="1:34" s="108" customFormat="1" ht="13.5" customHeight="1" x14ac:dyDescent="0.3">
      <c r="A19" s="120" t="s">
        <v>11</v>
      </c>
      <c r="B19" s="127">
        <v>0</v>
      </c>
      <c r="C19" s="127">
        <v>0</v>
      </c>
      <c r="D19" s="127">
        <f t="shared" si="0"/>
        <v>0</v>
      </c>
      <c r="E19" s="127"/>
      <c r="F19" s="127">
        <v>0</v>
      </c>
      <c r="G19" s="127">
        <v>0</v>
      </c>
      <c r="H19" s="127">
        <f t="shared" si="1"/>
        <v>0</v>
      </c>
      <c r="I19" s="127"/>
      <c r="J19" s="128">
        <f t="shared" si="2"/>
        <v>0</v>
      </c>
      <c r="K19" s="129">
        <f t="shared" si="2"/>
        <v>0</v>
      </c>
      <c r="L19" s="128">
        <f t="shared" si="3"/>
        <v>0</v>
      </c>
      <c r="M19" s="133"/>
      <c r="N19" s="117">
        <v>0</v>
      </c>
      <c r="O19" s="117">
        <v>0</v>
      </c>
      <c r="P19" s="117">
        <f t="shared" si="5"/>
        <v>0</v>
      </c>
      <c r="Q19" s="117"/>
      <c r="R19" s="56"/>
      <c r="S19" s="57"/>
      <c r="T19" s="57"/>
      <c r="U19" s="60"/>
      <c r="V19" s="126"/>
      <c r="W19" s="126"/>
      <c r="X19" s="126"/>
      <c r="Y19" s="126"/>
      <c r="Z19" s="126"/>
      <c r="AA19" s="126"/>
      <c r="AB19" s="130"/>
      <c r="AC19" s="130"/>
      <c r="AD19" s="131"/>
      <c r="AE19" s="126"/>
      <c r="AF19" s="126"/>
      <c r="AG19" s="126"/>
      <c r="AH19" s="126"/>
    </row>
    <row r="20" spans="1:34" s="108" customFormat="1" ht="13.5" customHeight="1" x14ac:dyDescent="0.3">
      <c r="A20" s="112" t="s">
        <v>12</v>
      </c>
      <c r="B20" s="127">
        <v>1325393</v>
      </c>
      <c r="C20" s="127">
        <v>1539200</v>
      </c>
      <c r="D20" s="127">
        <f t="shared" si="0"/>
        <v>2864593</v>
      </c>
      <c r="E20" s="127"/>
      <c r="F20" s="127">
        <v>2139099</v>
      </c>
      <c r="G20" s="127">
        <v>2297832</v>
      </c>
      <c r="H20" s="127">
        <f t="shared" si="1"/>
        <v>4436931</v>
      </c>
      <c r="I20" s="127"/>
      <c r="J20" s="128">
        <f t="shared" si="2"/>
        <v>3464492</v>
      </c>
      <c r="K20" s="129">
        <f t="shared" si="2"/>
        <v>3837032</v>
      </c>
      <c r="L20" s="128">
        <f t="shared" si="3"/>
        <v>7301524</v>
      </c>
      <c r="M20" s="133"/>
      <c r="N20" s="117">
        <v>0</v>
      </c>
      <c r="O20" s="117">
        <v>0</v>
      </c>
      <c r="P20" s="117">
        <f t="shared" si="5"/>
        <v>0</v>
      </c>
      <c r="Q20" s="117"/>
      <c r="R20" s="56"/>
      <c r="S20" s="59"/>
      <c r="T20" s="59"/>
      <c r="U20" s="60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</row>
    <row r="21" spans="1:34" s="108" customFormat="1" ht="13.5" customHeight="1" x14ac:dyDescent="0.3">
      <c r="A21" s="120" t="s">
        <v>13</v>
      </c>
      <c r="B21" s="127">
        <v>6532</v>
      </c>
      <c r="C21" s="127">
        <v>796</v>
      </c>
      <c r="D21" s="127">
        <f t="shared" si="0"/>
        <v>7328</v>
      </c>
      <c r="E21" s="127"/>
      <c r="F21" s="127">
        <v>0</v>
      </c>
      <c r="G21" s="127">
        <v>0</v>
      </c>
      <c r="H21" s="127">
        <f t="shared" si="1"/>
        <v>0</v>
      </c>
      <c r="I21" s="127"/>
      <c r="J21" s="128">
        <f t="shared" si="2"/>
        <v>6532</v>
      </c>
      <c r="K21" s="129">
        <f t="shared" si="2"/>
        <v>796</v>
      </c>
      <c r="L21" s="128">
        <f t="shared" si="3"/>
        <v>7328</v>
      </c>
      <c r="M21" s="133"/>
      <c r="N21" s="117">
        <v>0</v>
      </c>
      <c r="O21" s="117">
        <v>0</v>
      </c>
      <c r="P21" s="117">
        <f t="shared" si="5"/>
        <v>0</v>
      </c>
      <c r="Q21" s="117"/>
      <c r="R21" s="56"/>
      <c r="S21" s="57"/>
      <c r="T21" s="57"/>
      <c r="U21" s="60"/>
      <c r="V21" s="126"/>
      <c r="W21" s="126"/>
      <c r="X21" s="126"/>
      <c r="Y21" s="126"/>
      <c r="Z21" s="126"/>
      <c r="AA21" s="126"/>
      <c r="AB21" s="130"/>
      <c r="AC21" s="126"/>
      <c r="AD21" s="126"/>
      <c r="AE21" s="126"/>
      <c r="AF21" s="126"/>
      <c r="AG21" s="126"/>
      <c r="AH21" s="126"/>
    </row>
    <row r="22" spans="1:34" s="108" customFormat="1" ht="13.5" customHeight="1" x14ac:dyDescent="0.3">
      <c r="A22" s="112" t="s">
        <v>14</v>
      </c>
      <c r="B22" s="127">
        <v>6758</v>
      </c>
      <c r="C22" s="127">
        <v>0</v>
      </c>
      <c r="D22" s="127">
        <f t="shared" si="0"/>
        <v>6758</v>
      </c>
      <c r="E22" s="127"/>
      <c r="F22" s="127">
        <v>0</v>
      </c>
      <c r="G22" s="127">
        <v>0</v>
      </c>
      <c r="H22" s="127">
        <f t="shared" si="1"/>
        <v>0</v>
      </c>
      <c r="I22" s="127"/>
      <c r="J22" s="128">
        <f t="shared" si="2"/>
        <v>6758</v>
      </c>
      <c r="K22" s="129">
        <f t="shared" si="2"/>
        <v>0</v>
      </c>
      <c r="L22" s="128">
        <f t="shared" si="3"/>
        <v>6758</v>
      </c>
      <c r="M22" s="133"/>
      <c r="N22" s="117">
        <v>0</v>
      </c>
      <c r="O22" s="117">
        <v>0</v>
      </c>
      <c r="P22" s="117">
        <f t="shared" si="5"/>
        <v>0</v>
      </c>
      <c r="Q22" s="117"/>
      <c r="R22" s="56"/>
      <c r="S22" s="57"/>
      <c r="T22" s="57"/>
      <c r="U22" s="60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</row>
    <row r="23" spans="1:34" s="108" customFormat="1" ht="13.5" customHeight="1" x14ac:dyDescent="0.3">
      <c r="A23" s="112" t="s">
        <v>15</v>
      </c>
      <c r="B23" s="127">
        <v>0</v>
      </c>
      <c r="C23" s="127">
        <v>0</v>
      </c>
      <c r="D23" s="127">
        <f t="shared" si="0"/>
        <v>0</v>
      </c>
      <c r="E23" s="127"/>
      <c r="F23" s="127">
        <v>0</v>
      </c>
      <c r="G23" s="127">
        <v>0</v>
      </c>
      <c r="H23" s="127">
        <f t="shared" si="1"/>
        <v>0</v>
      </c>
      <c r="I23" s="127"/>
      <c r="J23" s="128">
        <f t="shared" si="2"/>
        <v>0</v>
      </c>
      <c r="K23" s="129">
        <f t="shared" si="2"/>
        <v>0</v>
      </c>
      <c r="L23" s="128">
        <f t="shared" si="3"/>
        <v>0</v>
      </c>
      <c r="M23" s="133"/>
      <c r="N23" s="117">
        <v>0</v>
      </c>
      <c r="O23" s="117">
        <v>0</v>
      </c>
      <c r="P23" s="117">
        <f t="shared" si="5"/>
        <v>0</v>
      </c>
      <c r="Q23" s="117"/>
      <c r="R23" s="56"/>
      <c r="S23" s="57"/>
      <c r="T23" s="57"/>
      <c r="U23" s="60"/>
      <c r="V23" s="126"/>
      <c r="W23" s="126"/>
      <c r="X23" s="126"/>
      <c r="Y23" s="126"/>
      <c r="Z23" s="126"/>
      <c r="AA23" s="126"/>
      <c r="AB23" s="130"/>
      <c r="AC23" s="126"/>
      <c r="AD23" s="126"/>
      <c r="AE23" s="126"/>
      <c r="AF23" s="126"/>
      <c r="AG23" s="126"/>
      <c r="AH23" s="126"/>
    </row>
    <row r="24" spans="1:34" s="108" customFormat="1" ht="13.5" customHeight="1" x14ac:dyDescent="0.3">
      <c r="A24" s="112" t="s">
        <v>16</v>
      </c>
      <c r="B24" s="127">
        <v>5083</v>
      </c>
      <c r="C24" s="127">
        <v>320</v>
      </c>
      <c r="D24" s="127">
        <f t="shared" si="0"/>
        <v>5403</v>
      </c>
      <c r="E24" s="127"/>
      <c r="F24" s="127">
        <v>0</v>
      </c>
      <c r="G24" s="127">
        <v>50</v>
      </c>
      <c r="H24" s="127">
        <f t="shared" si="1"/>
        <v>50</v>
      </c>
      <c r="I24" s="127"/>
      <c r="J24" s="128">
        <f t="shared" si="2"/>
        <v>5083</v>
      </c>
      <c r="K24" s="129">
        <f t="shared" si="2"/>
        <v>370</v>
      </c>
      <c r="L24" s="128">
        <f t="shared" si="3"/>
        <v>5453</v>
      </c>
      <c r="M24" s="133"/>
      <c r="N24" s="117">
        <v>0</v>
      </c>
      <c r="O24" s="117">
        <v>0</v>
      </c>
      <c r="P24" s="117">
        <f t="shared" si="5"/>
        <v>0</v>
      </c>
      <c r="Q24" s="117"/>
      <c r="R24" s="56"/>
      <c r="S24" s="59"/>
      <c r="T24" s="59"/>
      <c r="U24" s="60"/>
      <c r="V24" s="126"/>
      <c r="W24" s="126"/>
      <c r="X24" s="126"/>
      <c r="Y24" s="126"/>
      <c r="Z24" s="126"/>
      <c r="AA24" s="126"/>
      <c r="AB24" s="130"/>
      <c r="AC24" s="130"/>
      <c r="AD24" s="131"/>
      <c r="AE24" s="126"/>
      <c r="AF24" s="130"/>
      <c r="AG24" s="126"/>
      <c r="AH24" s="130"/>
    </row>
    <row r="25" spans="1:34" s="108" customFormat="1" ht="13.5" customHeight="1" x14ac:dyDescent="0.3">
      <c r="A25" s="112" t="s">
        <v>17</v>
      </c>
      <c r="B25" s="127">
        <v>609107</v>
      </c>
      <c r="C25" s="127">
        <v>449979</v>
      </c>
      <c r="D25" s="127">
        <f t="shared" si="0"/>
        <v>1059086</v>
      </c>
      <c r="E25" s="127"/>
      <c r="F25" s="127">
        <v>1123318</v>
      </c>
      <c r="G25" s="127">
        <v>524957</v>
      </c>
      <c r="H25" s="127">
        <f t="shared" si="1"/>
        <v>1648275</v>
      </c>
      <c r="I25" s="127"/>
      <c r="J25" s="128">
        <f t="shared" si="2"/>
        <v>1732425</v>
      </c>
      <c r="K25" s="129">
        <f t="shared" si="2"/>
        <v>974936</v>
      </c>
      <c r="L25" s="128">
        <f t="shared" si="3"/>
        <v>2707361</v>
      </c>
      <c r="M25" s="133"/>
      <c r="N25" s="117">
        <v>216171</v>
      </c>
      <c r="O25" s="117">
        <v>453278</v>
      </c>
      <c r="P25" s="117">
        <f t="shared" si="5"/>
        <v>669449</v>
      </c>
      <c r="Q25" s="117"/>
      <c r="R25" s="56"/>
      <c r="S25" s="57"/>
      <c r="T25" s="57"/>
      <c r="U25" s="60"/>
      <c r="V25" s="126"/>
      <c r="W25" s="126"/>
      <c r="X25" s="126"/>
      <c r="Y25" s="126"/>
      <c r="Z25" s="126"/>
      <c r="AA25" s="126"/>
      <c r="AB25" s="130"/>
      <c r="AC25" s="126"/>
      <c r="AD25" s="126"/>
      <c r="AE25" s="126"/>
      <c r="AF25" s="126"/>
      <c r="AG25" s="126"/>
      <c r="AH25" s="126"/>
    </row>
    <row r="26" spans="1:34" s="108" customFormat="1" ht="13.5" customHeight="1" x14ac:dyDescent="0.3">
      <c r="A26" s="112" t="s">
        <v>18</v>
      </c>
      <c r="B26" s="127">
        <v>36787</v>
      </c>
      <c r="C26" s="127">
        <v>8930</v>
      </c>
      <c r="D26" s="127">
        <f t="shared" si="0"/>
        <v>45717</v>
      </c>
      <c r="E26" s="127"/>
      <c r="F26" s="127">
        <v>0</v>
      </c>
      <c r="G26" s="127">
        <v>0</v>
      </c>
      <c r="H26" s="127">
        <f t="shared" si="1"/>
        <v>0</v>
      </c>
      <c r="I26" s="127"/>
      <c r="J26" s="128">
        <f t="shared" si="2"/>
        <v>36787</v>
      </c>
      <c r="K26" s="129">
        <f t="shared" si="2"/>
        <v>8930</v>
      </c>
      <c r="L26" s="128">
        <f t="shared" si="3"/>
        <v>45717</v>
      </c>
      <c r="M26" s="133"/>
      <c r="N26" s="117">
        <v>0</v>
      </c>
      <c r="O26" s="117">
        <v>0</v>
      </c>
      <c r="P26" s="117">
        <f t="shared" si="5"/>
        <v>0</v>
      </c>
      <c r="Q26" s="117"/>
      <c r="R26" s="56"/>
      <c r="S26" s="59"/>
      <c r="T26" s="57"/>
      <c r="U26" s="60"/>
      <c r="V26" s="126"/>
      <c r="W26" s="126"/>
      <c r="X26" s="126"/>
      <c r="Y26" s="126"/>
      <c r="Z26" s="126"/>
      <c r="AA26" s="126"/>
      <c r="AB26" s="130"/>
      <c r="AC26" s="130"/>
      <c r="AD26" s="131"/>
      <c r="AE26" s="126"/>
      <c r="AF26" s="130"/>
      <c r="AG26" s="126"/>
      <c r="AH26" s="130"/>
    </row>
    <row r="27" spans="1:34" s="108" customFormat="1" ht="13.5" customHeight="1" x14ac:dyDescent="0.3">
      <c r="A27" s="112" t="s">
        <v>19</v>
      </c>
      <c r="B27" s="127">
        <v>170727</v>
      </c>
      <c r="C27" s="127">
        <v>423209</v>
      </c>
      <c r="D27" s="127">
        <f t="shared" si="0"/>
        <v>593936</v>
      </c>
      <c r="E27" s="127"/>
      <c r="F27" s="127">
        <v>0</v>
      </c>
      <c r="G27" s="127">
        <v>0</v>
      </c>
      <c r="H27" s="127">
        <f t="shared" si="1"/>
        <v>0</v>
      </c>
      <c r="I27" s="127"/>
      <c r="J27" s="128">
        <f t="shared" si="2"/>
        <v>170727</v>
      </c>
      <c r="K27" s="129">
        <f t="shared" si="2"/>
        <v>423209</v>
      </c>
      <c r="L27" s="128">
        <f t="shared" si="3"/>
        <v>593936</v>
      </c>
      <c r="M27" s="133"/>
      <c r="N27" s="117">
        <v>841</v>
      </c>
      <c r="O27" s="117">
        <v>0</v>
      </c>
      <c r="P27" s="117">
        <f t="shared" si="5"/>
        <v>841</v>
      </c>
      <c r="Q27" s="117"/>
      <c r="R27" s="56"/>
      <c r="S27" s="59"/>
      <c r="T27" s="57"/>
      <c r="U27" s="60"/>
      <c r="V27" s="126"/>
      <c r="W27" s="126"/>
      <c r="X27" s="126"/>
      <c r="Y27" s="126"/>
      <c r="Z27" s="126"/>
      <c r="AA27" s="126"/>
      <c r="AB27" s="130"/>
      <c r="AC27" s="130"/>
      <c r="AD27" s="131"/>
      <c r="AE27" s="126"/>
      <c r="AF27" s="126"/>
      <c r="AG27" s="126"/>
      <c r="AH27" s="126"/>
    </row>
    <row r="28" spans="1:34" s="108" customFormat="1" ht="13.5" customHeight="1" x14ac:dyDescent="0.3">
      <c r="A28" s="112" t="s">
        <v>20</v>
      </c>
      <c r="B28" s="127">
        <v>278972</v>
      </c>
      <c r="C28" s="127">
        <v>557365</v>
      </c>
      <c r="D28" s="127">
        <f t="shared" si="0"/>
        <v>836337</v>
      </c>
      <c r="E28" s="127"/>
      <c r="F28" s="127">
        <v>0</v>
      </c>
      <c r="G28" s="127">
        <v>0</v>
      </c>
      <c r="H28" s="127">
        <f t="shared" si="1"/>
        <v>0</v>
      </c>
      <c r="I28" s="127"/>
      <c r="J28" s="128">
        <f t="shared" si="2"/>
        <v>278972</v>
      </c>
      <c r="K28" s="129">
        <f t="shared" si="2"/>
        <v>557365</v>
      </c>
      <c r="L28" s="128">
        <f t="shared" si="3"/>
        <v>836337</v>
      </c>
      <c r="M28" s="133"/>
      <c r="N28" s="117">
        <v>0</v>
      </c>
      <c r="O28" s="117">
        <v>0</v>
      </c>
      <c r="P28" s="117">
        <f t="shared" si="5"/>
        <v>0</v>
      </c>
      <c r="Q28" s="117"/>
      <c r="R28" s="56"/>
      <c r="S28" s="59"/>
      <c r="T28" s="57"/>
      <c r="U28" s="60"/>
      <c r="V28" s="126"/>
      <c r="W28" s="126"/>
      <c r="X28" s="126"/>
      <c r="Y28" s="126"/>
      <c r="Z28" s="126"/>
      <c r="AA28" s="126"/>
      <c r="AB28" s="130"/>
      <c r="AC28" s="130"/>
      <c r="AD28" s="131"/>
      <c r="AE28" s="126"/>
      <c r="AF28" s="126"/>
      <c r="AG28" s="126"/>
      <c r="AH28" s="126"/>
    </row>
    <row r="29" spans="1:34" s="108" customFormat="1" ht="13.5" customHeight="1" x14ac:dyDescent="0.3">
      <c r="A29" s="112" t="s">
        <v>21</v>
      </c>
      <c r="B29" s="127">
        <v>318239</v>
      </c>
      <c r="C29" s="127">
        <v>213583</v>
      </c>
      <c r="D29" s="127">
        <f t="shared" si="0"/>
        <v>531822</v>
      </c>
      <c r="E29" s="127"/>
      <c r="F29" s="127">
        <v>0</v>
      </c>
      <c r="G29" s="127">
        <v>0</v>
      </c>
      <c r="H29" s="127">
        <f t="shared" si="1"/>
        <v>0</v>
      </c>
      <c r="I29" s="127"/>
      <c r="J29" s="128">
        <f t="shared" si="2"/>
        <v>318239</v>
      </c>
      <c r="K29" s="129">
        <f t="shared" si="2"/>
        <v>213583</v>
      </c>
      <c r="L29" s="128">
        <f t="shared" si="3"/>
        <v>531822</v>
      </c>
      <c r="M29" s="133"/>
      <c r="N29" s="117">
        <v>1655</v>
      </c>
      <c r="O29" s="117">
        <v>0</v>
      </c>
      <c r="P29" s="117">
        <f t="shared" si="5"/>
        <v>1655</v>
      </c>
      <c r="Q29" s="117"/>
      <c r="R29" s="56"/>
      <c r="S29" s="59"/>
      <c r="T29" s="57"/>
      <c r="U29" s="60"/>
      <c r="V29" s="126"/>
      <c r="W29" s="126"/>
      <c r="X29" s="126"/>
      <c r="Y29" s="126"/>
      <c r="Z29" s="126"/>
      <c r="AA29" s="126"/>
      <c r="AB29" s="130"/>
      <c r="AC29" s="130"/>
      <c r="AD29" s="131"/>
      <c r="AE29" s="126"/>
      <c r="AF29" s="126"/>
      <c r="AG29" s="126"/>
      <c r="AH29" s="126"/>
    </row>
    <row r="30" spans="1:34" s="108" customFormat="1" ht="13.5" customHeight="1" x14ac:dyDescent="0.3">
      <c r="A30" s="112" t="s">
        <v>22</v>
      </c>
      <c r="B30" s="127">
        <v>1350683</v>
      </c>
      <c r="C30" s="127">
        <v>587181</v>
      </c>
      <c r="D30" s="127">
        <f t="shared" si="0"/>
        <v>1937864</v>
      </c>
      <c r="E30" s="127"/>
      <c r="F30" s="127">
        <v>32148</v>
      </c>
      <c r="G30" s="127">
        <v>2181</v>
      </c>
      <c r="H30" s="127">
        <f t="shared" si="1"/>
        <v>34329</v>
      </c>
      <c r="I30" s="127"/>
      <c r="J30" s="128">
        <f t="shared" si="2"/>
        <v>1382831</v>
      </c>
      <c r="K30" s="129">
        <f t="shared" si="2"/>
        <v>589362</v>
      </c>
      <c r="L30" s="128">
        <f t="shared" si="3"/>
        <v>1972193</v>
      </c>
      <c r="M30" s="133"/>
      <c r="N30" s="117">
        <v>0</v>
      </c>
      <c r="O30" s="117">
        <v>0</v>
      </c>
      <c r="P30" s="117">
        <f t="shared" si="5"/>
        <v>0</v>
      </c>
      <c r="Q30" s="117"/>
      <c r="R30" s="56"/>
      <c r="S30" s="59"/>
      <c r="T30" s="57"/>
      <c r="U30" s="60"/>
      <c r="V30" s="126"/>
      <c r="W30" s="126"/>
      <c r="X30" s="126"/>
      <c r="Y30" s="126"/>
      <c r="Z30" s="126"/>
      <c r="AA30" s="126"/>
      <c r="AB30" s="130"/>
      <c r="AC30" s="130"/>
      <c r="AD30" s="131"/>
      <c r="AE30" s="126"/>
      <c r="AF30" s="130"/>
      <c r="AG30" s="126"/>
      <c r="AH30" s="130"/>
    </row>
    <row r="31" spans="1:34" s="108" customFormat="1" ht="13.5" customHeight="1" x14ac:dyDescent="0.3">
      <c r="A31" s="112" t="s">
        <v>23</v>
      </c>
      <c r="B31" s="127">
        <v>306422</v>
      </c>
      <c r="C31" s="127">
        <v>101001</v>
      </c>
      <c r="D31" s="127">
        <f t="shared" si="0"/>
        <v>407423</v>
      </c>
      <c r="E31" s="127"/>
      <c r="F31" s="127">
        <v>0</v>
      </c>
      <c r="G31" s="127">
        <v>0</v>
      </c>
      <c r="H31" s="127">
        <f t="shared" si="1"/>
        <v>0</v>
      </c>
      <c r="I31" s="127"/>
      <c r="J31" s="128">
        <f t="shared" si="2"/>
        <v>306422</v>
      </c>
      <c r="K31" s="129">
        <f t="shared" si="2"/>
        <v>101001</v>
      </c>
      <c r="L31" s="128">
        <f t="shared" si="3"/>
        <v>407423</v>
      </c>
      <c r="M31" s="133"/>
      <c r="N31" s="117">
        <v>938</v>
      </c>
      <c r="O31" s="117">
        <v>0</v>
      </c>
      <c r="P31" s="117">
        <f t="shared" si="5"/>
        <v>938</v>
      </c>
      <c r="Q31" s="117"/>
      <c r="R31" s="56"/>
      <c r="S31" s="57"/>
      <c r="T31" s="57"/>
      <c r="U31" s="60"/>
      <c r="V31" s="126"/>
      <c r="W31" s="126"/>
      <c r="X31" s="126"/>
      <c r="Y31" s="126"/>
      <c r="Z31" s="126"/>
      <c r="AA31" s="126"/>
      <c r="AB31" s="130"/>
      <c r="AC31" s="130"/>
      <c r="AD31" s="131"/>
      <c r="AE31" s="126"/>
      <c r="AF31" s="126"/>
      <c r="AG31" s="126"/>
      <c r="AH31" s="126"/>
    </row>
    <row r="32" spans="1:34" s="108" customFormat="1" ht="13.5" customHeight="1" x14ac:dyDescent="0.3">
      <c r="A32" s="112" t="s">
        <v>24</v>
      </c>
      <c r="B32" s="127">
        <v>56068</v>
      </c>
      <c r="C32" s="127">
        <v>0</v>
      </c>
      <c r="D32" s="127">
        <f t="shared" si="0"/>
        <v>56068</v>
      </c>
      <c r="E32" s="127"/>
      <c r="F32" s="127">
        <v>0</v>
      </c>
      <c r="G32" s="127">
        <v>0</v>
      </c>
      <c r="H32" s="127">
        <f t="shared" si="1"/>
        <v>0</v>
      </c>
      <c r="I32" s="127"/>
      <c r="J32" s="128">
        <f t="shared" si="2"/>
        <v>56068</v>
      </c>
      <c r="K32" s="129">
        <f t="shared" si="2"/>
        <v>0</v>
      </c>
      <c r="L32" s="128">
        <f t="shared" si="3"/>
        <v>56068</v>
      </c>
      <c r="M32" s="133"/>
      <c r="N32" s="117">
        <v>0</v>
      </c>
      <c r="O32" s="117">
        <v>0</v>
      </c>
      <c r="P32" s="117">
        <f t="shared" si="5"/>
        <v>0</v>
      </c>
      <c r="Q32" s="117"/>
      <c r="R32" s="56"/>
      <c r="S32" s="57"/>
      <c r="T32" s="57"/>
      <c r="U32" s="60"/>
      <c r="V32" s="126"/>
      <c r="W32" s="126"/>
      <c r="X32" s="126"/>
      <c r="Y32" s="126"/>
      <c r="Z32" s="126"/>
      <c r="AA32" s="126"/>
      <c r="AB32" s="130"/>
      <c r="AC32" s="130"/>
      <c r="AD32" s="131"/>
      <c r="AE32" s="126"/>
      <c r="AF32" s="126"/>
      <c r="AG32" s="126"/>
      <c r="AH32" s="126"/>
    </row>
    <row r="33" spans="1:35" ht="13.5" customHeight="1" x14ac:dyDescent="0.3">
      <c r="A33" s="112" t="s">
        <v>25</v>
      </c>
      <c r="B33" s="127">
        <v>61999</v>
      </c>
      <c r="C33" s="127">
        <v>77115</v>
      </c>
      <c r="D33" s="127">
        <f t="shared" si="0"/>
        <v>139114</v>
      </c>
      <c r="E33" s="127"/>
      <c r="F33" s="127">
        <v>0</v>
      </c>
      <c r="G33" s="127">
        <v>0</v>
      </c>
      <c r="H33" s="127">
        <f t="shared" si="1"/>
        <v>0</v>
      </c>
      <c r="I33" s="127"/>
      <c r="J33" s="128">
        <f t="shared" si="2"/>
        <v>61999</v>
      </c>
      <c r="K33" s="129">
        <f t="shared" si="2"/>
        <v>77115</v>
      </c>
      <c r="L33" s="128">
        <f t="shared" si="3"/>
        <v>139114</v>
      </c>
      <c r="M33" s="133"/>
      <c r="N33" s="117">
        <v>0</v>
      </c>
      <c r="O33" s="117">
        <v>0</v>
      </c>
      <c r="P33" s="117">
        <f t="shared" si="5"/>
        <v>0</v>
      </c>
      <c r="Q33" s="117"/>
      <c r="R33" s="54"/>
    </row>
    <row r="34" spans="1:35" ht="13.5" customHeight="1" x14ac:dyDescent="0.3">
      <c r="A34" s="112" t="s">
        <v>26</v>
      </c>
      <c r="B34" s="127">
        <v>0</v>
      </c>
      <c r="C34" s="127">
        <v>0</v>
      </c>
      <c r="D34" s="127">
        <f t="shared" si="0"/>
        <v>0</v>
      </c>
      <c r="E34" s="127"/>
      <c r="F34" s="127">
        <v>0</v>
      </c>
      <c r="G34" s="127">
        <v>0</v>
      </c>
      <c r="H34" s="127">
        <f t="shared" si="1"/>
        <v>0</v>
      </c>
      <c r="I34" s="127"/>
      <c r="J34" s="128">
        <f t="shared" si="2"/>
        <v>0</v>
      </c>
      <c r="K34" s="129">
        <f t="shared" si="2"/>
        <v>0</v>
      </c>
      <c r="L34" s="128">
        <f t="shared" si="3"/>
        <v>0</v>
      </c>
      <c r="M34" s="133"/>
      <c r="N34" s="117">
        <v>0</v>
      </c>
      <c r="O34" s="117">
        <v>0</v>
      </c>
      <c r="P34" s="117">
        <f t="shared" si="5"/>
        <v>0</v>
      </c>
      <c r="Q34" s="117"/>
      <c r="R34" s="54"/>
      <c r="AB34" s="130"/>
      <c r="AC34" s="130"/>
      <c r="AD34" s="131"/>
      <c r="AF34" s="130"/>
      <c r="AH34" s="130"/>
    </row>
    <row r="35" spans="1:35" ht="13.5" customHeight="1" x14ac:dyDescent="0.3">
      <c r="A35" s="112" t="s">
        <v>27</v>
      </c>
      <c r="B35" s="127">
        <v>37021</v>
      </c>
      <c r="C35" s="127">
        <v>30785</v>
      </c>
      <c r="D35" s="127">
        <f t="shared" si="0"/>
        <v>67806</v>
      </c>
      <c r="E35" s="127"/>
      <c r="F35" s="127">
        <v>0</v>
      </c>
      <c r="G35" s="127">
        <v>0</v>
      </c>
      <c r="H35" s="127">
        <f t="shared" si="1"/>
        <v>0</v>
      </c>
      <c r="I35" s="127"/>
      <c r="J35" s="128">
        <f t="shared" si="2"/>
        <v>37021</v>
      </c>
      <c r="K35" s="129">
        <f t="shared" si="2"/>
        <v>30785</v>
      </c>
      <c r="L35" s="128">
        <f t="shared" si="3"/>
        <v>67806</v>
      </c>
      <c r="M35" s="133"/>
      <c r="N35" s="117">
        <v>48171</v>
      </c>
      <c r="O35" s="117">
        <v>0</v>
      </c>
      <c r="P35" s="117">
        <f>O35+N35</f>
        <v>48171</v>
      </c>
      <c r="Q35" s="121"/>
      <c r="R35" s="54"/>
    </row>
    <row r="36" spans="1:35" ht="13.5" customHeight="1" x14ac:dyDescent="0.2">
      <c r="A36" s="148" t="s">
        <v>28</v>
      </c>
      <c r="B36" s="144">
        <f>SUM(B9:B10)+SUM(B13:B23)</f>
        <v>9481230</v>
      </c>
      <c r="C36" s="144">
        <f>SUM(C9:C10)+SUM(C13:C23)</f>
        <v>17792543</v>
      </c>
      <c r="D36" s="144">
        <f>SUM(D9:D10)+SUM(D13:D23)</f>
        <v>27273773</v>
      </c>
      <c r="E36" s="121"/>
      <c r="F36" s="144">
        <f>SUM(F9:F10)+SUM(F13:F23)</f>
        <v>103160190</v>
      </c>
      <c r="G36" s="144">
        <f>SUM(G9:G10)+SUM(G13:G23)</f>
        <v>99086960</v>
      </c>
      <c r="H36" s="144">
        <f>SUM(H9:H10)+SUM(H13:H23)</f>
        <v>202247150</v>
      </c>
      <c r="I36" s="121"/>
      <c r="J36" s="144">
        <f>SUM(J9:J10)+SUM(J13:J23)</f>
        <v>112641420</v>
      </c>
      <c r="K36" s="144">
        <f>SUM(K9:K10)+SUM(K13:K23)</f>
        <v>116879503</v>
      </c>
      <c r="L36" s="144">
        <f>SUM(L9:L10)+SUM(L13:L23)</f>
        <v>229520923</v>
      </c>
      <c r="M36" s="121"/>
      <c r="N36" s="144">
        <f>SUM(N9:N10)+SUM(N13:N23)</f>
        <v>1389988</v>
      </c>
      <c r="O36" s="144">
        <f>SUM(O9:O10)+SUM(O13:O23)</f>
        <v>3125208</v>
      </c>
      <c r="P36" s="144">
        <f>SUM(P9:P10)+SUM(P13:P23)</f>
        <v>4515196</v>
      </c>
      <c r="Q36" s="122"/>
    </row>
    <row r="37" spans="1:35" ht="13.5" customHeight="1" x14ac:dyDescent="0.2">
      <c r="A37" s="143"/>
      <c r="B37" s="145"/>
      <c r="C37" s="145"/>
      <c r="D37" s="145"/>
      <c r="E37" s="122"/>
      <c r="F37" s="145"/>
      <c r="G37" s="145"/>
      <c r="H37" s="145"/>
      <c r="I37" s="122"/>
      <c r="J37" s="145"/>
      <c r="K37" s="145"/>
      <c r="L37" s="145"/>
      <c r="M37" s="122"/>
      <c r="N37" s="145"/>
      <c r="O37" s="145"/>
      <c r="P37" s="145"/>
      <c r="Q37" s="115"/>
    </row>
    <row r="38" spans="1:35" ht="13.5" customHeight="1" x14ac:dyDescent="0.2">
      <c r="A38" s="112" t="s">
        <v>29</v>
      </c>
      <c r="B38" s="115">
        <f>+B11+SUM(B25:B28)+B34</f>
        <v>4526134</v>
      </c>
      <c r="C38" s="115">
        <f>+C11+SUM(C25:C28)+C34</f>
        <v>3605329</v>
      </c>
      <c r="D38" s="115">
        <f>+D11+SUM(D25:D28)+D34</f>
        <v>8131463</v>
      </c>
      <c r="E38" s="115"/>
      <c r="F38" s="115">
        <f>+F11+SUM(F25:F28)+F34</f>
        <v>1266072</v>
      </c>
      <c r="G38" s="115">
        <f>+G11+SUM(G25:G28)+G34</f>
        <v>846911</v>
      </c>
      <c r="H38" s="115">
        <f>+H11+SUM(H25:H28)+H34</f>
        <v>2112983</v>
      </c>
      <c r="I38" s="115"/>
      <c r="J38" s="115">
        <f>+J11+SUM(J25:J28)+J34</f>
        <v>5792206</v>
      </c>
      <c r="K38" s="115">
        <f>+K11+SUM(K25:K28)+K34</f>
        <v>4452240</v>
      </c>
      <c r="L38" s="115">
        <f>+L11+SUM(L25:L28)+L34</f>
        <v>10244446</v>
      </c>
      <c r="M38" s="115"/>
      <c r="N38" s="115">
        <f>+N11+SUM(N25:N28)+N34</f>
        <v>241661</v>
      </c>
      <c r="O38" s="115">
        <f>+O11+SUM(O25:O28)+O34</f>
        <v>472744</v>
      </c>
      <c r="P38" s="115">
        <f>+P11+SUM(P25:P28)+P34</f>
        <v>714405</v>
      </c>
      <c r="Q38" s="123"/>
    </row>
    <row r="39" spans="1:35" ht="13.5" customHeight="1" x14ac:dyDescent="0.2">
      <c r="A39" s="112" t="s">
        <v>30</v>
      </c>
      <c r="B39" s="123">
        <f>+B12+SUM(B29:B33)+B35</f>
        <v>6783734</v>
      </c>
      <c r="C39" s="123">
        <f>+C12+SUM(C29:C33)+C35</f>
        <v>3442523</v>
      </c>
      <c r="D39" s="123">
        <f>D35+D33+D32+D31+D30+D29+D12</f>
        <v>10226257</v>
      </c>
      <c r="E39" s="123"/>
      <c r="F39" s="123">
        <f>+F12+SUM(F29:F33)+F35</f>
        <v>146739</v>
      </c>
      <c r="G39" s="123">
        <f>+G12+SUM(G29:G33)+G35</f>
        <v>226478</v>
      </c>
      <c r="H39" s="123">
        <f>+H12+SUM(H29:H33)+H35</f>
        <v>373217</v>
      </c>
      <c r="I39" s="123"/>
      <c r="J39" s="123">
        <f>+J12+SUM(J29:J33)+J35</f>
        <v>6930473</v>
      </c>
      <c r="K39" s="123">
        <f>+K12+SUM(K29:K33)+K35</f>
        <v>3669001</v>
      </c>
      <c r="L39" s="123">
        <f>+L12+SUM(L29:L33)+L35</f>
        <v>10599474</v>
      </c>
      <c r="M39" s="123"/>
      <c r="N39" s="123">
        <f>+N12+SUM(N29:N33)+N35</f>
        <v>85162</v>
      </c>
      <c r="O39" s="123">
        <f>+O12+SUM(O29:O33)+O35</f>
        <v>2181</v>
      </c>
      <c r="P39" s="123">
        <f>+P12+SUM(P29:P33)+P35</f>
        <v>87343</v>
      </c>
      <c r="Q39" s="124"/>
    </row>
    <row r="40" spans="1:35" ht="13.5" customHeight="1" x14ac:dyDescent="0.2">
      <c r="A40" s="143" t="s">
        <v>42</v>
      </c>
      <c r="B40" s="142">
        <f t="shared" ref="B40:P40" si="6">SUM(B36:B39)</f>
        <v>20791098</v>
      </c>
      <c r="C40" s="142">
        <f t="shared" si="6"/>
        <v>24840395</v>
      </c>
      <c r="D40" s="142">
        <f t="shared" si="6"/>
        <v>45631493</v>
      </c>
      <c r="E40" s="124"/>
      <c r="F40" s="142">
        <f t="shared" si="6"/>
        <v>104573001</v>
      </c>
      <c r="G40" s="142">
        <f t="shared" si="6"/>
        <v>100160349</v>
      </c>
      <c r="H40" s="142">
        <f t="shared" si="6"/>
        <v>204733350</v>
      </c>
      <c r="I40" s="124"/>
      <c r="J40" s="142">
        <f t="shared" si="6"/>
        <v>125364099</v>
      </c>
      <c r="K40" s="142">
        <f t="shared" si="6"/>
        <v>125000744</v>
      </c>
      <c r="L40" s="142">
        <f t="shared" si="6"/>
        <v>250364843</v>
      </c>
      <c r="M40" s="124"/>
      <c r="N40" s="142">
        <f t="shared" si="6"/>
        <v>1716811</v>
      </c>
      <c r="O40" s="142">
        <f t="shared" si="6"/>
        <v>3600133</v>
      </c>
      <c r="P40" s="142">
        <f t="shared" si="6"/>
        <v>5316944</v>
      </c>
      <c r="Q40" s="124"/>
    </row>
    <row r="41" spans="1:35" ht="12.6" customHeight="1" x14ac:dyDescent="0.2">
      <c r="A41" s="143"/>
      <c r="B41" s="142"/>
      <c r="C41" s="142"/>
      <c r="D41" s="142"/>
      <c r="E41" s="124"/>
      <c r="F41" s="142"/>
      <c r="G41" s="142"/>
      <c r="H41" s="142"/>
      <c r="I41" s="124"/>
      <c r="J41" s="142"/>
      <c r="K41" s="142"/>
      <c r="L41" s="142"/>
      <c r="M41" s="124"/>
      <c r="N41" s="142"/>
      <c r="O41" s="142"/>
      <c r="P41" s="142"/>
    </row>
    <row r="42" spans="1:35" s="82" customFormat="1" ht="12" customHeight="1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</row>
    <row r="43" spans="1:35" ht="12.6" customHeight="1" x14ac:dyDescent="0.2">
      <c r="A43" s="83" t="s">
        <v>31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</sheetData>
  <mergeCells count="46"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L6:L8"/>
    <mergeCell ref="N6:N8"/>
    <mergeCell ref="O6:O8"/>
    <mergeCell ref="P6:P8"/>
    <mergeCell ref="A36:A37"/>
    <mergeCell ref="B36:B37"/>
    <mergeCell ref="C36:C37"/>
    <mergeCell ref="D36:D37"/>
    <mergeCell ref="F36:F37"/>
    <mergeCell ref="G36:G37"/>
    <mergeCell ref="D6:D8"/>
    <mergeCell ref="F6:F8"/>
    <mergeCell ref="G6:G8"/>
    <mergeCell ref="H6:H8"/>
    <mergeCell ref="J6:J8"/>
    <mergeCell ref="K6:K8"/>
    <mergeCell ref="G40:G41"/>
    <mergeCell ref="H40:H41"/>
    <mergeCell ref="J40:J41"/>
    <mergeCell ref="K40:K41"/>
    <mergeCell ref="H36:H37"/>
    <mergeCell ref="J36:J37"/>
    <mergeCell ref="K36:K37"/>
    <mergeCell ref="A40:A41"/>
    <mergeCell ref="B40:B41"/>
    <mergeCell ref="C40:C41"/>
    <mergeCell ref="D40:D41"/>
    <mergeCell ref="F40:F41"/>
    <mergeCell ref="L40:L41"/>
    <mergeCell ref="N40:N41"/>
    <mergeCell ref="O40:O41"/>
    <mergeCell ref="P40:P41"/>
    <mergeCell ref="P36:P37"/>
    <mergeCell ref="L36:L37"/>
    <mergeCell ref="N36:N37"/>
    <mergeCell ref="O36:O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Sukuan_x002f_Quartery_x0020_Statistic xmlns="dd97a38f-4c2e-418f-b713-dbde12f81c0f">Suku/Quarter I, II, III &amp; IV</Data_x0020_Sukuan_x002f_Quartery_x0020_Statistic>
    <Tahun_x002f_Year xmlns="dd97a38f-4c2e-418f-b713-dbde12f81c0f">2014</Tahun_x002f_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329A3221B04B46960B18DC99A501E1" ma:contentTypeVersion="3" ma:contentTypeDescription="Create a new document." ma:contentTypeScope="" ma:versionID="ad894b78ccdbadce1d766a28e900a4b1">
  <xsd:schema xmlns:xsd="http://www.w3.org/2001/XMLSchema" xmlns:xs="http://www.w3.org/2001/XMLSchema" xmlns:p="http://schemas.microsoft.com/office/2006/metadata/properties" xmlns:ns2="dd97a38f-4c2e-418f-b713-dbde12f81c0f" targetNamespace="http://schemas.microsoft.com/office/2006/metadata/properties" ma:root="true" ma:fieldsID="37bce987937b27f789c71ec104dd7fcd" ns2:_="">
    <xsd:import namespace="dd97a38f-4c2e-418f-b713-dbde12f81c0f"/>
    <xsd:element name="properties">
      <xsd:complexType>
        <xsd:sequence>
          <xsd:element name="documentManagement">
            <xsd:complexType>
              <xsd:all>
                <xsd:element ref="ns2:Tahun_x002f_Year"/>
                <xsd:element ref="ns2:Data_x0020_Sukuan_x002f_Quartery_x0020_Statist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7a38f-4c2e-418f-b713-dbde12f81c0f" elementFormDefault="qualified">
    <xsd:import namespace="http://schemas.microsoft.com/office/2006/documentManagement/types"/>
    <xsd:import namespace="http://schemas.microsoft.com/office/infopath/2007/PartnerControls"/>
    <xsd:element name="Tahun_x002f_Year" ma:index="4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ata_x0020_Sukuan_x002f_Quartery_x0020_Statistic" ma:index="5" ma:displayName="Data Sukuan/Quarterly Statistic" ma:format="Dropdown" ma:internalName="Data_x0020_Sukuan_x002f_Quartery_x0020_Statistic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65F74-B7C6-4BC8-BEEA-49F61494614A}"/>
</file>

<file path=customXml/itemProps2.xml><?xml version="1.0" encoding="utf-8"?>
<ds:datastoreItem xmlns:ds="http://schemas.openxmlformats.org/officeDocument/2006/customXml" ds:itemID="{1B791CA8-95F8-40AF-9D12-BB6BAB3474EC}"/>
</file>

<file path=customXml/itemProps3.xml><?xml version="1.0" encoding="utf-8"?>
<ds:datastoreItem xmlns:ds="http://schemas.openxmlformats.org/officeDocument/2006/customXml" ds:itemID="{F44F8B98-14CA-4C4F-87E9-ADA96FFFD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</vt:i4>
      </vt:variant>
    </vt:vector>
  </HeadingPairs>
  <TitlesOfParts>
    <vt:vector size="24" baseType="lpstr">
      <vt:lpstr>Jadual 4.4</vt:lpstr>
      <vt:lpstr>Jadual 4.5_Q1</vt:lpstr>
      <vt:lpstr>Jadual 4.5_Q2</vt:lpstr>
      <vt:lpstr>Jadual 4.5_Q3</vt:lpstr>
      <vt:lpstr>Jadual 4.5_Q4</vt:lpstr>
      <vt:lpstr>Jadual 4.6</vt:lpstr>
      <vt:lpstr>Jadual 4.7_Q1</vt:lpstr>
      <vt:lpstr>Jadual 4.7_Q2</vt:lpstr>
      <vt:lpstr>Jadual 4.7_Q3</vt:lpstr>
      <vt:lpstr>Jadual 4.7_Q4</vt:lpstr>
      <vt:lpstr>Jadual 4.8</vt:lpstr>
      <vt:lpstr>Jadual 4.9_Q1</vt:lpstr>
      <vt:lpstr>Jadual 4.9_Q2</vt:lpstr>
      <vt:lpstr>Jadual 4.9_Q3</vt:lpstr>
      <vt:lpstr>Jadual 4.9_Q4</vt:lpstr>
      <vt:lpstr>Jadual 4.10</vt:lpstr>
      <vt:lpstr>Jadual 4.11_Q1</vt:lpstr>
      <vt:lpstr>Jadual 4.11_Q2</vt:lpstr>
      <vt:lpstr>Jadual 4.11_Q3</vt:lpstr>
      <vt:lpstr>Jadual 4.11_Q4</vt:lpstr>
      <vt:lpstr>'Jadual 4.11_Q4'!Print_Area</vt:lpstr>
      <vt:lpstr>'Jadual 4.5_Q4'!Print_Area</vt:lpstr>
      <vt:lpstr>'Jadual 4.7_Q4'!Print_Area</vt:lpstr>
      <vt:lpstr>'Jadual 4.9_Q4'!Print_Area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Sektor Udara Q1 - Q4 2014</dc:title>
  <dc:creator>noraini_ab</dc:creator>
  <cp:lastModifiedBy>norzie</cp:lastModifiedBy>
  <cp:lastPrinted>2015-03-11T01:48:59Z</cp:lastPrinted>
  <dcterms:created xsi:type="dcterms:W3CDTF">2011-01-19T01:14:22Z</dcterms:created>
  <dcterms:modified xsi:type="dcterms:W3CDTF">2015-09-15T04:15:47Z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0x0101001C329A3221B04B46960B18DC99A501E1</vt:lpwstr>
  </property>
  <property fmtid="{D5CDD505-2E9C-101B-9397-08002B2CF9AE}" pid="3" name="Order">
    <vt:r8>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