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6. PERANGKAAN\Statistik Suku Tahunan\2022\Q4\Maritim\Template\"/>
    </mc:Choice>
  </mc:AlternateContent>
  <xr:revisionPtr revIDLastSave="0" documentId="13_ncr:1_{3A96B515-F537-4208-9E35-A297F7C03C70}" xr6:coauthVersionLast="36" xr6:coauthVersionMax="36" xr10:uidLastSave="{00000000-0000-0000-0000-000000000000}"/>
  <bookViews>
    <workbookView xWindow="0" yWindow="0" windowWidth="28800" windowHeight="11505" firstSheet="13" activeTab="18" xr2:uid="{07259E43-9EFD-499F-A268-E8B1265A55D2}"/>
  </bookViews>
  <sheets>
    <sheet name="Jadual 3.1 Q1-Q4 2022" sheetId="1" r:id="rId1"/>
    <sheet name="Jadual 3.2 Q1 2022" sheetId="2" r:id="rId2"/>
    <sheet name="Jadual 3.2 Q2 2022" sheetId="3" r:id="rId3"/>
    <sheet name="Jadual 3.2 Q3 2022" sheetId="4" r:id="rId4"/>
    <sheet name="Jadual 3.2 Q4 2022" sheetId="5" r:id="rId5"/>
    <sheet name="Jadual 3.3 Q1 2022" sheetId="6" r:id="rId6"/>
    <sheet name="Jadual 3.3 Q2 2022" sheetId="7" r:id="rId7"/>
    <sheet name="Jadual 3.3 Q3 2022" sheetId="8" r:id="rId8"/>
    <sheet name="Jadual 3.3 Q4 2022" sheetId="9" r:id="rId9"/>
    <sheet name="Jadual 3.4 Q1 2022" sheetId="10" r:id="rId10"/>
    <sheet name="Jadual 3.4 Q2 2022" sheetId="11" r:id="rId11"/>
    <sheet name="Jadual 3.4 Q3 2022" sheetId="12" r:id="rId12"/>
    <sheet name="Jadual 3.4 Q4 2022" sheetId="13" r:id="rId13"/>
    <sheet name="Jadual 3.5 Q1-Q4 2022" sheetId="14" r:id="rId14"/>
    <sheet name="Jadual 3.6 Q1-Q4 2022" sheetId="15" r:id="rId15"/>
    <sheet name="Jadual 3.7 Q1 2022" sheetId="16" r:id="rId16"/>
    <sheet name="Jadual 3.7 Q2 2022" sheetId="17" r:id="rId17"/>
    <sheet name="Jadual 3.7 Q3 2022" sheetId="18" r:id="rId18"/>
    <sheet name="Jadual 3.7 Q4 2022" sheetId="19" r:id="rId19"/>
  </sheets>
  <definedNames>
    <definedName name="_xlnm.Print_Area" localSheetId="1">'Jadual 3.2 Q1 2022'!$A$1:$K$28</definedName>
    <definedName name="_xlnm.Print_Area" localSheetId="2">'Jadual 3.2 Q2 2022'!$A$1:$K$28</definedName>
    <definedName name="_xlnm.Print_Area" localSheetId="3">'Jadual 3.2 Q3 2022'!$A$1:$K$28</definedName>
    <definedName name="_xlnm.Print_Area" localSheetId="4">'Jadual 3.2 Q4 2022'!$A$1:$K$28</definedName>
    <definedName name="_xlnm.Print_Area" localSheetId="13">'Jadual 3.5 Q1-Q4 2022'!$A$1:$G$76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K11" i="5" s="1"/>
  <c r="G9" i="1" l="1"/>
  <c r="P24" i="19" l="1"/>
  <c r="N24" i="19"/>
  <c r="M24" i="19"/>
  <c r="L24" i="19"/>
  <c r="K24" i="19"/>
  <c r="J24" i="19"/>
  <c r="I24" i="19"/>
  <c r="G24" i="19"/>
  <c r="F24" i="19"/>
  <c r="E24" i="19"/>
  <c r="D24" i="19"/>
  <c r="C24" i="19"/>
  <c r="B24" i="19"/>
  <c r="O23" i="19"/>
  <c r="H23" i="19"/>
  <c r="Q23" i="19" s="1"/>
  <c r="O22" i="19"/>
  <c r="H22" i="19"/>
  <c r="O21" i="19"/>
  <c r="Q21" i="19" s="1"/>
  <c r="H21" i="19"/>
  <c r="O20" i="19"/>
  <c r="H20" i="19"/>
  <c r="Q20" i="19" s="1"/>
  <c r="Q19" i="19"/>
  <c r="O19" i="19"/>
  <c r="H19" i="19"/>
  <c r="O18" i="19"/>
  <c r="H18" i="19"/>
  <c r="Q18" i="19" s="1"/>
  <c r="O17" i="19"/>
  <c r="H17" i="19"/>
  <c r="Q17" i="19" s="1"/>
  <c r="O16" i="19"/>
  <c r="Q16" i="19" s="1"/>
  <c r="H16" i="19"/>
  <c r="O15" i="19"/>
  <c r="H15" i="19"/>
  <c r="O14" i="19"/>
  <c r="Q14" i="19" s="1"/>
  <c r="H14" i="19"/>
  <c r="O13" i="19"/>
  <c r="H13" i="19"/>
  <c r="Q13" i="19" s="1"/>
  <c r="O12" i="19"/>
  <c r="H12" i="19"/>
  <c r="O11" i="19"/>
  <c r="H11" i="19"/>
  <c r="O10" i="19"/>
  <c r="H10" i="19"/>
  <c r="Q10" i="19" s="1"/>
  <c r="P24" i="18"/>
  <c r="N24" i="18"/>
  <c r="M24" i="18"/>
  <c r="L24" i="18"/>
  <c r="K24" i="18"/>
  <c r="J24" i="18"/>
  <c r="I24" i="18"/>
  <c r="G24" i="18"/>
  <c r="F24" i="18"/>
  <c r="E24" i="18"/>
  <c r="D24" i="18"/>
  <c r="C24" i="18"/>
  <c r="B24" i="18"/>
  <c r="Q23" i="18"/>
  <c r="O23" i="18"/>
  <c r="H23" i="18"/>
  <c r="O22" i="18"/>
  <c r="H22" i="18"/>
  <c r="Q22" i="18" s="1"/>
  <c r="Q21" i="18"/>
  <c r="O21" i="18"/>
  <c r="H21" i="18"/>
  <c r="O20" i="18"/>
  <c r="H20" i="18"/>
  <c r="Q20" i="18" s="1"/>
  <c r="O19" i="18"/>
  <c r="Q19" i="18" s="1"/>
  <c r="H19" i="18"/>
  <c r="O18" i="18"/>
  <c r="H18" i="18"/>
  <c r="Q18" i="18" s="1"/>
  <c r="Q17" i="18"/>
  <c r="O17" i="18"/>
  <c r="H17" i="18"/>
  <c r="Q16" i="18"/>
  <c r="O16" i="18"/>
  <c r="H16" i="18"/>
  <c r="Q15" i="18"/>
  <c r="O15" i="18"/>
  <c r="H15" i="18"/>
  <c r="Q14" i="18"/>
  <c r="O14" i="18"/>
  <c r="H14" i="18"/>
  <c r="O13" i="18"/>
  <c r="H13" i="18"/>
  <c r="Q13" i="18" s="1"/>
  <c r="O12" i="18"/>
  <c r="Q12" i="18" s="1"/>
  <c r="H12" i="18"/>
  <c r="O11" i="18"/>
  <c r="H11" i="18"/>
  <c r="Q11" i="18" s="1"/>
  <c r="O10" i="18"/>
  <c r="O24" i="18" s="1"/>
  <c r="H10" i="18"/>
  <c r="Q10" i="18" s="1"/>
  <c r="P24" i="17"/>
  <c r="N24" i="17"/>
  <c r="M24" i="17"/>
  <c r="L24" i="17"/>
  <c r="K24" i="17"/>
  <c r="J24" i="17"/>
  <c r="I24" i="17"/>
  <c r="G24" i="17"/>
  <c r="F24" i="17"/>
  <c r="E24" i="17"/>
  <c r="D24" i="17"/>
  <c r="C24" i="17"/>
  <c r="B24" i="17"/>
  <c r="O23" i="17"/>
  <c r="Q23" i="17" s="1"/>
  <c r="H23" i="17"/>
  <c r="Q22" i="17"/>
  <c r="O22" i="17"/>
  <c r="H22" i="17"/>
  <c r="Q21" i="17"/>
  <c r="O21" i="17"/>
  <c r="H21" i="17"/>
  <c r="O20" i="17"/>
  <c r="H20" i="17"/>
  <c r="Q20" i="17" s="1"/>
  <c r="Q19" i="17"/>
  <c r="O19" i="17"/>
  <c r="H19" i="17"/>
  <c r="O18" i="17"/>
  <c r="H18" i="17"/>
  <c r="Q18" i="17" s="1"/>
  <c r="O17" i="17"/>
  <c r="Q17" i="17" s="1"/>
  <c r="H17" i="17"/>
  <c r="O16" i="17"/>
  <c r="H16" i="17"/>
  <c r="Q16" i="17" s="1"/>
  <c r="Q15" i="17"/>
  <c r="O15" i="17"/>
  <c r="H15" i="17"/>
  <c r="Q14" i="17"/>
  <c r="O14" i="17"/>
  <c r="H14" i="17"/>
  <c r="Q13" i="17"/>
  <c r="O13" i="17"/>
  <c r="H13" i="17"/>
  <c r="Q12" i="17"/>
  <c r="O12" i="17"/>
  <c r="H12" i="17"/>
  <c r="O11" i="17"/>
  <c r="H11" i="17"/>
  <c r="Q11" i="17" s="1"/>
  <c r="O10" i="17"/>
  <c r="O24" i="17" s="1"/>
  <c r="H10" i="17"/>
  <c r="H24" i="17" s="1"/>
  <c r="P24" i="16"/>
  <c r="N24" i="16"/>
  <c r="M24" i="16"/>
  <c r="L24" i="16"/>
  <c r="K24" i="16"/>
  <c r="J24" i="16"/>
  <c r="I24" i="16"/>
  <c r="G24" i="16"/>
  <c r="F24" i="16"/>
  <c r="E24" i="16"/>
  <c r="D24" i="16"/>
  <c r="C24" i="16"/>
  <c r="B24" i="16"/>
  <c r="O23" i="16"/>
  <c r="H23" i="16"/>
  <c r="Q23" i="16" s="1"/>
  <c r="O22" i="16"/>
  <c r="H22" i="16"/>
  <c r="Q22" i="16" s="1"/>
  <c r="O21" i="16"/>
  <c r="Q21" i="16" s="1"/>
  <c r="H21" i="16"/>
  <c r="Q20" i="16"/>
  <c r="O20" i="16"/>
  <c r="H20" i="16"/>
  <c r="Q19" i="16"/>
  <c r="O19" i="16"/>
  <c r="H19" i="16"/>
  <c r="O18" i="16"/>
  <c r="H18" i="16"/>
  <c r="Q18" i="16" s="1"/>
  <c r="Q17" i="16"/>
  <c r="O17" i="16"/>
  <c r="H17" i="16"/>
  <c r="O16" i="16"/>
  <c r="H16" i="16"/>
  <c r="Q16" i="16" s="1"/>
  <c r="O15" i="16"/>
  <c r="H15" i="16"/>
  <c r="Q15" i="16" s="1"/>
  <c r="O14" i="16"/>
  <c r="H14" i="16"/>
  <c r="Q14" i="16" s="1"/>
  <c r="Q13" i="16"/>
  <c r="O13" i="16"/>
  <c r="H13" i="16"/>
  <c r="Q12" i="16"/>
  <c r="O12" i="16"/>
  <c r="O24" i="16" s="1"/>
  <c r="H12" i="16"/>
  <c r="Q11" i="16"/>
  <c r="O11" i="16"/>
  <c r="H11" i="16"/>
  <c r="Q10" i="16"/>
  <c r="O10" i="16"/>
  <c r="H10" i="16"/>
  <c r="H24" i="16" s="1"/>
  <c r="F35" i="15"/>
  <c r="E35" i="15"/>
  <c r="D35" i="15"/>
  <c r="C35" i="15"/>
  <c r="F34" i="15"/>
  <c r="E34" i="15"/>
  <c r="D34" i="15"/>
  <c r="C34" i="15"/>
  <c r="G71" i="14"/>
  <c r="F71" i="14"/>
  <c r="F72" i="14" s="1"/>
  <c r="E71" i="14"/>
  <c r="D71" i="14"/>
  <c r="G70" i="14"/>
  <c r="F70" i="14"/>
  <c r="E70" i="14"/>
  <c r="E72" i="14" s="1"/>
  <c r="D70" i="14"/>
  <c r="G69" i="14"/>
  <c r="G72" i="14" s="1"/>
  <c r="F69" i="14"/>
  <c r="E69" i="14"/>
  <c r="D69" i="14"/>
  <c r="D72" i="14" s="1"/>
  <c r="G68" i="14"/>
  <c r="F68" i="14"/>
  <c r="E68" i="14"/>
  <c r="D68" i="14"/>
  <c r="G64" i="14"/>
  <c r="F64" i="14"/>
  <c r="E64" i="14"/>
  <c r="D64" i="14"/>
  <c r="G60" i="14"/>
  <c r="F60" i="14"/>
  <c r="E60" i="14"/>
  <c r="D60" i="14"/>
  <c r="G46" i="14"/>
  <c r="F46" i="14"/>
  <c r="E46" i="14"/>
  <c r="D46" i="14"/>
  <c r="G42" i="14"/>
  <c r="F42" i="14"/>
  <c r="E42" i="14"/>
  <c r="D42" i="14"/>
  <c r="G38" i="14"/>
  <c r="F38" i="14"/>
  <c r="E38" i="14"/>
  <c r="D38" i="14"/>
  <c r="G34" i="14"/>
  <c r="F34" i="14"/>
  <c r="E34" i="14"/>
  <c r="D34" i="14"/>
  <c r="G21" i="14"/>
  <c r="F21" i="14"/>
  <c r="E21" i="14"/>
  <c r="D21" i="14"/>
  <c r="G17" i="14"/>
  <c r="F17" i="14"/>
  <c r="E17" i="14"/>
  <c r="D17" i="14"/>
  <c r="G13" i="14"/>
  <c r="F13" i="14"/>
  <c r="E13" i="14"/>
  <c r="D13" i="14"/>
  <c r="G9" i="14"/>
  <c r="F9" i="14"/>
  <c r="E9" i="14"/>
  <c r="D9" i="14"/>
  <c r="M25" i="13"/>
  <c r="L25" i="13"/>
  <c r="K25" i="13"/>
  <c r="J25" i="13"/>
  <c r="I25" i="13"/>
  <c r="H25" i="13"/>
  <c r="G25" i="13"/>
  <c r="F25" i="13"/>
  <c r="E25" i="13"/>
  <c r="D25" i="13"/>
  <c r="C25" i="13"/>
  <c r="B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M25" i="12"/>
  <c r="L25" i="12"/>
  <c r="K25" i="12"/>
  <c r="J25" i="12"/>
  <c r="I25" i="12"/>
  <c r="H25" i="12"/>
  <c r="G25" i="12"/>
  <c r="F25" i="12"/>
  <c r="E25" i="12"/>
  <c r="D25" i="12"/>
  <c r="C25" i="12"/>
  <c r="B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25" i="12" s="1"/>
  <c r="M25" i="11"/>
  <c r="L25" i="11"/>
  <c r="K25" i="11"/>
  <c r="J25" i="11"/>
  <c r="I25" i="11"/>
  <c r="H25" i="11"/>
  <c r="G25" i="11"/>
  <c r="F25" i="11"/>
  <c r="E25" i="11"/>
  <c r="D25" i="11"/>
  <c r="C25" i="11"/>
  <c r="B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25" i="11" s="1"/>
  <c r="N12" i="11"/>
  <c r="N11" i="11"/>
  <c r="M25" i="10"/>
  <c r="L25" i="10"/>
  <c r="K25" i="10"/>
  <c r="J25" i="10"/>
  <c r="I25" i="10"/>
  <c r="H25" i="10"/>
  <c r="G25" i="10"/>
  <c r="F25" i="10"/>
  <c r="E25" i="10"/>
  <c r="D25" i="10"/>
  <c r="C25" i="10"/>
  <c r="B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25" i="10" s="1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25" i="8" s="1"/>
  <c r="P11" i="8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P23" i="7"/>
  <c r="P22" i="7"/>
  <c r="P21" i="7"/>
  <c r="P20" i="7"/>
  <c r="P19" i="7"/>
  <c r="P18" i="7"/>
  <c r="P17" i="7"/>
  <c r="P16" i="7"/>
  <c r="P15" i="7"/>
  <c r="P25" i="7" s="1"/>
  <c r="P14" i="7"/>
  <c r="P13" i="7"/>
  <c r="P12" i="7"/>
  <c r="P11" i="7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P24" i="6"/>
  <c r="P23" i="6"/>
  <c r="P25" i="6" s="1"/>
  <c r="P22" i="6"/>
  <c r="P21" i="6"/>
  <c r="P20" i="6"/>
  <c r="P19" i="6"/>
  <c r="P18" i="6"/>
  <c r="P17" i="6"/>
  <c r="P16" i="6"/>
  <c r="P15" i="6"/>
  <c r="P14" i="6"/>
  <c r="P13" i="6"/>
  <c r="P12" i="6"/>
  <c r="P11" i="6"/>
  <c r="J25" i="5"/>
  <c r="I25" i="5"/>
  <c r="G25" i="5"/>
  <c r="F25" i="5"/>
  <c r="E25" i="5"/>
  <c r="D25" i="5"/>
  <c r="C25" i="5"/>
  <c r="B25" i="5"/>
  <c r="H24" i="5"/>
  <c r="K24" i="5" s="1"/>
  <c r="H23" i="5"/>
  <c r="K23" i="5" s="1"/>
  <c r="H22" i="5"/>
  <c r="K22" i="5" s="1"/>
  <c r="H21" i="5"/>
  <c r="K21" i="5" s="1"/>
  <c r="H20" i="5"/>
  <c r="K20" i="5" s="1"/>
  <c r="H19" i="5"/>
  <c r="K19" i="5" s="1"/>
  <c r="H18" i="5"/>
  <c r="K18" i="5" s="1"/>
  <c r="H17" i="5"/>
  <c r="K17" i="5" s="1"/>
  <c r="H16" i="5"/>
  <c r="K16" i="5" s="1"/>
  <c r="H15" i="5"/>
  <c r="K15" i="5" s="1"/>
  <c r="H14" i="5"/>
  <c r="K14" i="5" s="1"/>
  <c r="H13" i="5"/>
  <c r="K13" i="5" s="1"/>
  <c r="H12" i="5"/>
  <c r="J25" i="4"/>
  <c r="I25" i="4"/>
  <c r="G25" i="4"/>
  <c r="F25" i="4"/>
  <c r="E25" i="4"/>
  <c r="D25" i="4"/>
  <c r="C25" i="4"/>
  <c r="B25" i="4"/>
  <c r="K24" i="4"/>
  <c r="H24" i="4"/>
  <c r="H23" i="4"/>
  <c r="K23" i="4" s="1"/>
  <c r="K22" i="4"/>
  <c r="H22" i="4"/>
  <c r="K21" i="4"/>
  <c r="H21" i="4"/>
  <c r="H20" i="4"/>
  <c r="K20" i="4" s="1"/>
  <c r="H19" i="4"/>
  <c r="K19" i="4" s="1"/>
  <c r="H18" i="4"/>
  <c r="K18" i="4" s="1"/>
  <c r="K17" i="4"/>
  <c r="H17" i="4"/>
  <c r="K16" i="4"/>
  <c r="H16" i="4"/>
  <c r="H15" i="4"/>
  <c r="K15" i="4" s="1"/>
  <c r="K14" i="4"/>
  <c r="H14" i="4"/>
  <c r="K13" i="4"/>
  <c r="H13" i="4"/>
  <c r="H12" i="4"/>
  <c r="K12" i="4" s="1"/>
  <c r="H11" i="4"/>
  <c r="K11" i="4" s="1"/>
  <c r="J25" i="3"/>
  <c r="I25" i="3"/>
  <c r="G25" i="3"/>
  <c r="F25" i="3"/>
  <c r="E25" i="3"/>
  <c r="D25" i="3"/>
  <c r="C25" i="3"/>
  <c r="B25" i="3"/>
  <c r="K24" i="3"/>
  <c r="H24" i="3"/>
  <c r="H23" i="3"/>
  <c r="K23" i="3" s="1"/>
  <c r="H22" i="3"/>
  <c r="K22" i="3" s="1"/>
  <c r="H21" i="3"/>
  <c r="K21" i="3" s="1"/>
  <c r="K20" i="3"/>
  <c r="H20" i="3"/>
  <c r="K19" i="3"/>
  <c r="H19" i="3"/>
  <c r="H18" i="3"/>
  <c r="K18" i="3" s="1"/>
  <c r="K17" i="3"/>
  <c r="H17" i="3"/>
  <c r="K16" i="3"/>
  <c r="H16" i="3"/>
  <c r="H15" i="3"/>
  <c r="K15" i="3" s="1"/>
  <c r="H14" i="3"/>
  <c r="K14" i="3" s="1"/>
  <c r="H13" i="3"/>
  <c r="K13" i="3" s="1"/>
  <c r="K12" i="3"/>
  <c r="H12" i="3"/>
  <c r="H25" i="3" s="1"/>
  <c r="K11" i="3"/>
  <c r="H11" i="3"/>
  <c r="J25" i="2"/>
  <c r="I25" i="2"/>
  <c r="G25" i="2"/>
  <c r="F25" i="2"/>
  <c r="E25" i="2"/>
  <c r="D25" i="2"/>
  <c r="C25" i="2"/>
  <c r="B25" i="2"/>
  <c r="H24" i="2"/>
  <c r="K24" i="2" s="1"/>
  <c r="K23" i="2"/>
  <c r="H23" i="2"/>
  <c r="K22" i="2"/>
  <c r="H22" i="2"/>
  <c r="H21" i="2"/>
  <c r="K21" i="2" s="1"/>
  <c r="K20" i="2"/>
  <c r="H20" i="2"/>
  <c r="K19" i="2"/>
  <c r="H19" i="2"/>
  <c r="H18" i="2"/>
  <c r="K18" i="2" s="1"/>
  <c r="H17" i="2"/>
  <c r="K17" i="2" s="1"/>
  <c r="H16" i="2"/>
  <c r="K16" i="2" s="1"/>
  <c r="K15" i="2"/>
  <c r="H15" i="2"/>
  <c r="K14" i="2"/>
  <c r="H14" i="2"/>
  <c r="H13" i="2"/>
  <c r="K13" i="2" s="1"/>
  <c r="K12" i="2"/>
  <c r="H12" i="2"/>
  <c r="K11" i="2"/>
  <c r="H11" i="2"/>
  <c r="H25" i="2" s="1"/>
  <c r="F100" i="1"/>
  <c r="G99" i="1"/>
  <c r="F99" i="1"/>
  <c r="E99" i="1"/>
  <c r="D99" i="1"/>
  <c r="G98" i="1"/>
  <c r="F98" i="1"/>
  <c r="E98" i="1"/>
  <c r="D98" i="1"/>
  <c r="G97" i="1"/>
  <c r="F97" i="1"/>
  <c r="E97" i="1"/>
  <c r="E100" i="1" s="1"/>
  <c r="D97" i="1"/>
  <c r="D100" i="1" s="1"/>
  <c r="G96" i="1"/>
  <c r="F96" i="1"/>
  <c r="E96" i="1"/>
  <c r="D96" i="1"/>
  <c r="G92" i="1"/>
  <c r="F92" i="1"/>
  <c r="E92" i="1"/>
  <c r="D92" i="1"/>
  <c r="G77" i="1"/>
  <c r="F77" i="1"/>
  <c r="E77" i="1"/>
  <c r="D77" i="1"/>
  <c r="G73" i="1"/>
  <c r="F73" i="1"/>
  <c r="E73" i="1"/>
  <c r="D73" i="1"/>
  <c r="G69" i="1"/>
  <c r="F69" i="1"/>
  <c r="E69" i="1"/>
  <c r="D69" i="1"/>
  <c r="G65" i="1"/>
  <c r="F65" i="1"/>
  <c r="E65" i="1"/>
  <c r="D65" i="1"/>
  <c r="G49" i="1"/>
  <c r="F49" i="1"/>
  <c r="E49" i="1"/>
  <c r="D49" i="1"/>
  <c r="G45" i="1"/>
  <c r="F45" i="1"/>
  <c r="E45" i="1"/>
  <c r="D45" i="1"/>
  <c r="G41" i="1"/>
  <c r="F41" i="1"/>
  <c r="E41" i="1"/>
  <c r="D41" i="1"/>
  <c r="G37" i="1"/>
  <c r="F37" i="1"/>
  <c r="E37" i="1"/>
  <c r="D37" i="1"/>
  <c r="G21" i="1"/>
  <c r="F21" i="1"/>
  <c r="E21" i="1"/>
  <c r="D21" i="1"/>
  <c r="G17" i="1"/>
  <c r="F17" i="1"/>
  <c r="E17" i="1"/>
  <c r="D17" i="1"/>
  <c r="G13" i="1"/>
  <c r="F13" i="1"/>
  <c r="E13" i="1"/>
  <c r="D13" i="1"/>
  <c r="F9" i="1"/>
  <c r="E9" i="1"/>
  <c r="D9" i="1"/>
  <c r="O24" i="19" l="1"/>
  <c r="Q12" i="19"/>
  <c r="Q15" i="19"/>
  <c r="Q22" i="19"/>
  <c r="H24" i="19"/>
  <c r="P25" i="9"/>
  <c r="H25" i="5"/>
  <c r="N25" i="13"/>
  <c r="G100" i="1"/>
  <c r="K25" i="4"/>
  <c r="Q24" i="18"/>
  <c r="K25" i="3"/>
  <c r="Q24" i="16"/>
  <c r="K25" i="2"/>
  <c r="K12" i="5"/>
  <c r="K25" i="5" s="1"/>
  <c r="Q10" i="17"/>
  <c r="Q24" i="17" s="1"/>
  <c r="H25" i="4"/>
  <c r="Q11" i="19"/>
  <c r="H24" i="18"/>
  <c r="Q24" i="19" l="1"/>
</calcChain>
</file>

<file path=xl/sharedStrings.xml><?xml version="1.0" encoding="utf-8"?>
<sst xmlns="http://schemas.openxmlformats.org/spreadsheetml/2006/main" count="835" uniqueCount="159">
  <si>
    <t>JADUAL 3.1: JUMLAH KARGO YANG DIKENDALIKAN MENGIKUT PELABUHAN, MALAYSIA, 2022</t>
  </si>
  <si>
    <t>Table 3.1: Total Cargo Throughput by Ports, Malaysia, 2022</t>
  </si>
  <si>
    <t>('000) FREIGHT WEIGHT TONNES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</si>
  <si>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</si>
  <si>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</si>
  <si>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</si>
  <si>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</si>
  <si>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</si>
  <si>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</si>
  <si>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t>KELANG</t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</si>
  <si>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</si>
  <si>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</si>
  <si>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</si>
  <si>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</si>
  <si>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t>PULAU PINANG</t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</si>
  <si>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</si>
  <si>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t>JOHOR</t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</si>
  <si>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</si>
  <si>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t>KUANTAN</t>
  </si>
  <si>
    <t>SUMBER: SEMUA PELABUHAN DAN JABATAN LAUT</t>
  </si>
  <si>
    <t>Source: All Ports and Marine Department</t>
  </si>
  <si>
    <t>JADUAL 3.1: JUMLAH KARGO YANG DIKENDALIKAN MENGIKUT PELABUHAN, MALAYSIA, 2022 (SAMB.)</t>
  </si>
  <si>
    <t>Table 3.1: Total Cargo Throughput by Ports, Malaysia, 2022 (Cont'd)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</si>
  <si>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</si>
  <si>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</si>
  <si>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</si>
  <si>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</si>
  <si>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</si>
  <si>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</si>
  <si>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</si>
  <si>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</si>
  <si>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</si>
  <si>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</si>
  <si>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</si>
  <si>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</si>
  <si>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t>TANJUNG PELEPAS</t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</si>
  <si>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</si>
  <si>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</si>
  <si>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</si>
  <si>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t>JADUAL 3.2: JUMLAH KARGO YANG DIKENDALIKAN MENGIKUT PELABUHAN DAN JENIS, MALAYSIA, SUKU PERTAMA, 2022</t>
  </si>
  <si>
    <t>Table 3.2: Total Cargo Throughput by Ports and Type, Malaysia, First Quarter, 2022</t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</si>
  <si>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</si>
  <si>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</si>
  <si>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</si>
  <si>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</si>
  <si>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</si>
  <si>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</si>
  <si>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LAIN-LAIN           </t>
    </r>
    <r>
      <rPr>
        <i/>
        <sz val="9"/>
        <rFont val="Arial"/>
        <family val="2"/>
      </rPr>
      <t>Others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</si>
  <si>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</si>
  <si>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</si>
  <si>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</si>
  <si>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</si>
  <si>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</si>
  <si>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</si>
  <si>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t xml:space="preserve"> </t>
  </si>
  <si>
    <t>TELOK EWA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</si>
  <si>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</si>
  <si>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JADUAL 3.2: JUMLAH KARGO YANG DIKENDALIKAN MENGIKUT PELABUHAN DAN JENIS, MALAYSIA, SUKU KEDUA, 2022</t>
  </si>
  <si>
    <t>Table 3.2: Total Cargo Throughput by Ports and Type, Malaysia, Second Quarter, 2022</t>
  </si>
  <si>
    <t>JADUAL 3.2: JUMLAH KARGO YANG DIKENDALIKAN MENGIKUT PELABUHAN DAN JENIS, MALAYSIA, SUKU KETIGA, 2022</t>
  </si>
  <si>
    <t>Table 3.2: Total Cargo Throughput by Ports and Type, Malaysia, Third Quarter, 2022</t>
  </si>
  <si>
    <t>JADUAL 3.2: JUMLAH KARGO YANG DIKENDALIKAN MENGIKUT PELABUHAN DAN JENIS, MALAYSIA, SUKU KEEMPAT, 2022</t>
  </si>
  <si>
    <t>Table 3.2: Total Cargo Throughput by Ports and Type, Malaysia, Fourth Quarter, 2022</t>
  </si>
  <si>
    <t>JADUAL 3.3: BARANGAN YANG DIISI MENGIKUT PELABUHAN DAN JENIS, MALAYSIA, SUKU PERTAMA, 2022</t>
  </si>
  <si>
    <t>Table 3.3: Commodities Loaded by Ports And Types, Malaysia, First Quarter, 2022</t>
  </si>
  <si>
    <t xml:space="preserve">  ('000) FREIGHT 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</si>
  <si>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</si>
  <si>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</si>
  <si>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</si>
  <si>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</si>
  <si>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</si>
  <si>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</si>
  <si>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</si>
  <si>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</si>
  <si>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</si>
  <si>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</si>
  <si>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</si>
  <si>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</si>
  <si>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</si>
  <si>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</si>
  <si>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</si>
  <si>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</si>
  <si>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</si>
  <si>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t>JADUAL 3.3: BARANGAN YANG DIISI MENGIKUT PELABUHAN DAN JENIS, MALAYSIA, SUKU KEDUA, 2022</t>
  </si>
  <si>
    <t>Table 3.3: Commodities Loaded by Ports And Types, Malaysia, Second Quarter, 2022</t>
  </si>
  <si>
    <t>JADUAL 3.3: BARANGAN YANG DIISI MENGIKUT PELABUHAN DAN JENIS, MALAYSIA, SUKU KETIGA, 2022</t>
  </si>
  <si>
    <t>Table 3.3: Commodities Loaded by Ports And Types, Malaysia, Third Quarter, 2022</t>
  </si>
  <si>
    <t xml:space="preserve">  ('000) FREIGHTWEIGHT TONNES</t>
  </si>
  <si>
    <t>JADUAL 3.3: BARANGAN YANG DIISI MENGIKUT PELABUHAN DAN JENIS, MALAYSIA, SUKU KEEMPAT, 2022</t>
  </si>
  <si>
    <t>Table 3.3: Commodities Loaded by Ports And Types, Malaysia, Fourth Quarter, 2022</t>
  </si>
  <si>
    <t>JADUAL 3.4: BARANGAN YANG DIPUNGGAH MENGIKUT PELABUHAN DAN JENIS, MALAYSIA, SUKU PERTAMA, 2022</t>
  </si>
  <si>
    <t>Table 3.4: Commodities Unloaded by Ports And Types, Malaysia, First Quarter, 2022</t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</si>
  <si>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</si>
  <si>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</si>
  <si>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</si>
  <si>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</si>
  <si>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</si>
  <si>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</si>
  <si>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</si>
  <si>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</si>
  <si>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</si>
  <si>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</si>
  <si>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</si>
  <si>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</si>
  <si>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</si>
  <si>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t>JADUAL 3.4: BARANGAN YANG DIPUNGGAH MENGIKUT PELABUHAN DAN JENIS, MALAYSIA, SUKU KEDUA, 2022</t>
  </si>
  <si>
    <t>Table 3.4: Commodities Unloaded by Ports And Types, Malaysia, Second Quarter, 2022</t>
  </si>
  <si>
    <t>JADUAL 3.4: BARANGAN YANG DIPUNGGAH MENGIKUT PELABUHAN DAN JENIS, MALAYSIA, SUKU KETIGA, 2022</t>
  </si>
  <si>
    <t>Table 3.4: Commodities Unloaded by Ports And Types, Malaysia, Third Quarter, 2022</t>
  </si>
  <si>
    <t>JADUAL 3.4: BARANGAN YANG DIPUNGGAH MENGIKUT PELABUHAN DAN JENIS, MALAYSIA, SUKU KEEMPAT, 2022</t>
  </si>
  <si>
    <t>Table 3.4: Commodities Unloaded by Ports And Types, Malaysia, Fourth Quarter, 2022</t>
  </si>
  <si>
    <t>JADUAL 3.5: JUMLAH KONTENA YANG DIKENDALIKAN MENGIKUT PELABUHAN, MALAYSIA, 2022</t>
  </si>
  <si>
    <t>Table 3.5: Total Container Throughput By Ports, Malaysia, 2022</t>
  </si>
  <si>
    <t>TEUs</t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</si>
  <si>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</si>
  <si>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</si>
  <si>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</si>
  <si>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</si>
  <si>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</si>
  <si>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</si>
  <si>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Transshipment</t>
    </r>
  </si>
  <si>
    <t>TEU: Twenty - Foot Equivalent Unit</t>
  </si>
  <si>
    <t>JADUAL 3.5: JUMLAH KONTENA YANG DIKENDALIKAN MENGIKUT PELABUHAN, MALAYSIA, 2022 (SAMB.)</t>
  </si>
  <si>
    <t>Table 3.5: Total Container Throughput By Ports, Malaysia, 2022 (Con'd)</t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</si>
  <si>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</si>
  <si>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t>JADUAL 3.6: JUMLAH KAPAL YANG BERLABUH MENGIKUT PELABUHAN, MALAYSIA, 2022</t>
  </si>
  <si>
    <t>Table 3.6: Total Number of Ships Calling by Ports, Malaysia, 2022</t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</si>
  <si>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</si>
  <si>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</si>
  <si>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</si>
  <si>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</si>
  <si>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</si>
  <si>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</si>
  <si>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</si>
  <si>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</si>
  <si>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</si>
  <si>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</si>
  <si>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JADUAL 3.7: JENIS-JENIS KAPAL YANG BERLABUH MENGIKUT PELABUHAN, MALAYSIA, SUKU PERTAMA, 2022</t>
  </si>
  <si>
    <t>Table 3.7: Type of Ships Calling by Ports, Malaysia, First Quarter, 2022</t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</si>
  <si>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</si>
  <si>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</si>
  <si>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LAIN-LAIN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 xml:space="preserve">Others 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</si>
  <si>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</si>
  <si>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</si>
  <si>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</si>
  <si>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</si>
  <si>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</si>
  <si>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</si>
  <si>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</si>
  <si>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</si>
  <si>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</si>
  <si>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</si>
  <si>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</si>
  <si>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t>JADUAL 3.7: JENIS-JENIS KAPAL YANG BERLABUH MENGIKUT PELABUHAN, MALAYSIA, SUKU KEDUA, 2022</t>
  </si>
  <si>
    <t>Table 3.7: Type of Ships Calling by Ports, Malaysia, Second Quarter, 2022</t>
  </si>
  <si>
    <t>JADUAL 3.7: JENIS-JENIS KAPAL YANG BERLABUH MENGIKUT PELABUHAN, MALAYSIA, SUKU KETIGA, 2022</t>
  </si>
  <si>
    <t>Table 3.7: Type of Ships Calling by Ports, Malaysia, Third Quarter, 2022</t>
  </si>
  <si>
    <t>JADUAL 3.7: JENIS-JENIS KAPAL YANG BERLABUH MENGIKUT PELABUHAN, MALAYSIA, SUKU KEEMPAT, 2022</t>
  </si>
  <si>
    <t>Table 3.7: Type of Ships Calling by Ports, Malaysia, Fourth Quarter,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</si>
</sst>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center" vertical="center" wrapText="1"/>
    </xf>
    <xf numFmtId="0" fontId="2" fillId="0" borderId="0">
      <alignment horizontal="center" vertical="center" wrapText="1"/>
    </xf>
    <xf numFmtId="0" fontId="2" fillId="0" borderId="0"/>
    <xf numFmtId="165" fontId="2" fillId="0" borderId="0" applyFont="0" applyFill="0" applyBorder="0" applyAlignment="0" applyProtection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center"/>
    </xf>
  </cellStyleXfs>
  <cellXfs count="124">
    <xf numFmtId="0" fontId="0" fillId="0" borderId="0" xfId="0"/>
    <xf numFmtId="0" fontId="4" fillId="0" borderId="0" xfId="1" applyFont="1" applyAlignment="1"/>
    <xf numFmtId="0" fontId="6" fillId="0" borderId="0" xfId="1" applyFont="1" applyAlignment="1"/>
    <xf numFmtId="0" fontId="7" fillId="0" borderId="0" xfId="1" applyFont="1">
      <alignment horizontal="center" vertical="center" wrapText="1"/>
    </xf>
    <xf numFmtId="0" fontId="2" fillId="0" borderId="0" xfId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 vertical="center" wrapText="1"/>
    </xf>
    <xf numFmtId="164" fontId="7" fillId="3" borderId="0" xfId="2" applyNumberFormat="1" applyFont="1" applyFill="1" applyBorder="1" applyAlignment="1" applyProtection="1">
      <alignment vertical="center"/>
      <protection locked="0"/>
    </xf>
    <xf numFmtId="164" fontId="7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1" applyFont="1" applyFill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vertical="center"/>
    </xf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164" fontId="7" fillId="3" borderId="0" xfId="2" applyNumberFormat="1" applyFont="1" applyFill="1" applyBorder="1" applyAlignment="1">
      <alignment horizontal="right" vertical="center"/>
    </xf>
    <xf numFmtId="164" fontId="3" fillId="2" borderId="0" xfId="2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11" fillId="0" borderId="0" xfId="0" applyFont="1"/>
    <xf numFmtId="0" fontId="3" fillId="3" borderId="0" xfId="3" applyFont="1" applyFill="1" applyBorder="1" applyAlignment="1">
      <alignment horizontal="left" vertical="center" wrapText="1"/>
    </xf>
    <xf numFmtId="164" fontId="7" fillId="3" borderId="0" xfId="3" applyNumberFormat="1" applyFont="1" applyFill="1" applyBorder="1" applyAlignment="1" applyProtection="1">
      <alignment vertical="center"/>
      <protection locked="0"/>
    </xf>
    <xf numFmtId="164" fontId="7" fillId="3" borderId="0" xfId="3" applyNumberFormat="1" applyFont="1" applyFill="1" applyBorder="1" applyAlignment="1">
      <alignment vertical="center"/>
    </xf>
    <xf numFmtId="164" fontId="3" fillId="3" borderId="0" xfId="3" applyNumberFormat="1" applyFont="1" applyFill="1" applyBorder="1" applyAlignment="1">
      <alignment vertical="center"/>
    </xf>
    <xf numFmtId="0" fontId="3" fillId="2" borderId="1" xfId="3" applyFont="1" applyFill="1" applyBorder="1" applyAlignment="1">
      <alignment horizontal="left" vertical="center" wrapText="1" indent="1"/>
    </xf>
    <xf numFmtId="164" fontId="3" fillId="2" borderId="1" xfId="3" applyNumberFormat="1" applyFont="1" applyFill="1" applyBorder="1" applyAlignment="1">
      <alignment vertical="center"/>
    </xf>
    <xf numFmtId="0" fontId="7" fillId="0" borderId="0" xfId="3" applyFont="1"/>
    <xf numFmtId="0" fontId="5" fillId="0" borderId="0" xfId="3" applyFont="1"/>
    <xf numFmtId="0" fontId="3" fillId="0" borderId="0" xfId="3" applyFont="1"/>
    <xf numFmtId="0" fontId="3" fillId="3" borderId="0" xfId="3" applyFont="1" applyFill="1" applyBorder="1" applyAlignment="1">
      <alignment horizontal="left" vertical="center" wrapText="1" indent="1"/>
    </xf>
    <xf numFmtId="164" fontId="7" fillId="3" borderId="2" xfId="3" applyNumberFormat="1" applyFont="1" applyFill="1" applyBorder="1" applyAlignment="1" applyProtection="1">
      <alignment horizontal="right"/>
      <protection locked="0"/>
    </xf>
    <xf numFmtId="164" fontId="3" fillId="3" borderId="2" xfId="3" applyNumberFormat="1" applyFont="1" applyFill="1" applyBorder="1" applyAlignment="1">
      <alignment horizontal="right"/>
    </xf>
    <xf numFmtId="164" fontId="7" fillId="3" borderId="0" xfId="3" applyNumberFormat="1" applyFont="1" applyFill="1" applyBorder="1" applyAlignment="1" applyProtection="1">
      <alignment horizontal="right"/>
      <protection locked="0"/>
    </xf>
    <xf numFmtId="164" fontId="3" fillId="3" borderId="0" xfId="3" applyNumberFormat="1" applyFont="1" applyFill="1" applyBorder="1" applyAlignment="1">
      <alignment horizontal="right"/>
    </xf>
    <xf numFmtId="0" fontId="3" fillId="3" borderId="0" xfId="3" applyFont="1" applyFill="1" applyBorder="1" applyAlignment="1">
      <alignment horizontal="left" wrapText="1" indent="1"/>
    </xf>
    <xf numFmtId="164" fontId="3" fillId="3" borderId="3" xfId="3" applyNumberFormat="1" applyFont="1" applyFill="1" applyBorder="1" applyAlignment="1">
      <alignment horizontal="right"/>
    </xf>
    <xf numFmtId="164" fontId="3" fillId="2" borderId="1" xfId="3" applyNumberFormat="1" applyFont="1" applyFill="1" applyBorder="1" applyAlignment="1">
      <alignment horizontal="right" vertical="center"/>
    </xf>
    <xf numFmtId="164" fontId="3" fillId="2" borderId="3" xfId="3" applyNumberFormat="1" applyFont="1" applyFill="1" applyBorder="1" applyAlignment="1">
      <alignment horizontal="right" vertical="center"/>
    </xf>
    <xf numFmtId="0" fontId="13" fillId="0" borderId="0" xfId="0" applyFont="1"/>
    <xf numFmtId="0" fontId="5" fillId="0" borderId="0" xfId="3" applyFont="1" applyAlignment="1">
      <alignment horizontal="right"/>
    </xf>
    <xf numFmtId="0" fontId="3" fillId="3" borderId="2" xfId="3" applyFont="1" applyFill="1" applyBorder="1" applyAlignment="1">
      <alignment horizontal="left" vertical="center" wrapText="1"/>
    </xf>
    <xf numFmtId="164" fontId="7" fillId="3" borderId="2" xfId="3" applyNumberFormat="1" applyFont="1" applyFill="1" applyBorder="1" applyAlignment="1" applyProtection="1">
      <alignment vertical="center"/>
      <protection locked="0"/>
    </xf>
    <xf numFmtId="166" fontId="3" fillId="3" borderId="2" xfId="4" applyNumberFormat="1" applyFont="1" applyFill="1" applyBorder="1" applyAlignment="1" applyProtection="1">
      <alignment vertical="center"/>
    </xf>
    <xf numFmtId="166" fontId="3" fillId="3" borderId="0" xfId="4" applyNumberFormat="1" applyFont="1" applyFill="1" applyBorder="1" applyAlignment="1" applyProtection="1">
      <alignment vertical="center"/>
    </xf>
    <xf numFmtId="166" fontId="3" fillId="3" borderId="3" xfId="4" applyNumberFormat="1" applyFont="1" applyFill="1" applyBorder="1" applyAlignment="1" applyProtection="1">
      <alignment vertical="center"/>
    </xf>
    <xf numFmtId="166" fontId="3" fillId="3" borderId="2" xfId="4" applyNumberFormat="1" applyFont="1" applyFill="1" applyBorder="1" applyAlignment="1">
      <alignment vertical="center"/>
    </xf>
    <xf numFmtId="166" fontId="3" fillId="3" borderId="0" xfId="4" applyNumberFormat="1" applyFont="1" applyFill="1" applyBorder="1" applyAlignment="1">
      <alignment vertical="center"/>
    </xf>
    <xf numFmtId="166" fontId="3" fillId="3" borderId="3" xfId="4" applyNumberFormat="1" applyFont="1" applyFill="1" applyBorder="1" applyAlignment="1">
      <alignment vertical="center"/>
    </xf>
    <xf numFmtId="0" fontId="2" fillId="0" borderId="0" xfId="3"/>
    <xf numFmtId="164" fontId="7" fillId="3" borderId="3" xfId="3" applyNumberFormat="1" applyFont="1" applyFill="1" applyBorder="1" applyAlignment="1" applyProtection="1">
      <alignment vertical="center"/>
      <protection locked="0"/>
    </xf>
    <xf numFmtId="0" fontId="3" fillId="0" borderId="0" xfId="3" applyFont="1" applyAlignment="1"/>
    <xf numFmtId="0" fontId="4" fillId="0" borderId="0" xfId="3" applyFont="1" applyAlignment="1"/>
    <xf numFmtId="0" fontId="5" fillId="0" borderId="0" xfId="3" applyFont="1" applyAlignment="1"/>
    <xf numFmtId="0" fontId="6" fillId="0" borderId="0" xfId="3" applyFont="1" applyAlignment="1"/>
    <xf numFmtId="0" fontId="7" fillId="0" borderId="0" xfId="5" applyFont="1">
      <alignment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3" borderId="0" xfId="5" applyFont="1" applyFill="1" applyBorder="1" applyAlignment="1">
      <alignment horizontal="center" vertical="center" wrapText="1"/>
    </xf>
    <xf numFmtId="164" fontId="7" fillId="3" borderId="0" xfId="6" applyNumberFormat="1" applyFont="1" applyFill="1" applyBorder="1" applyAlignment="1" applyProtection="1">
      <alignment horizontal="right" vertical="center"/>
      <protection locked="0"/>
    </xf>
    <xf numFmtId="0" fontId="3" fillId="2" borderId="0" xfId="5" applyFont="1" applyFill="1" applyBorder="1" applyAlignment="1">
      <alignment horizontal="center" vertical="center" wrapText="1"/>
    </xf>
    <xf numFmtId="164" fontId="3" fillId="2" borderId="0" xfId="6" applyNumberFormat="1" applyFont="1" applyFill="1" applyBorder="1" applyAlignment="1">
      <alignment horizontal="right" vertical="center"/>
    </xf>
    <xf numFmtId="0" fontId="7" fillId="0" borderId="0" xfId="3" applyFont="1" applyFill="1"/>
    <xf numFmtId="0" fontId="7" fillId="0" borderId="0" xfId="3" applyFont="1" applyAlignment="1">
      <alignment horizontal="right"/>
    </xf>
    <xf numFmtId="0" fontId="3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3" borderId="0" xfId="9" applyNumberFormat="1" applyFont="1" applyFill="1" applyBorder="1" applyAlignment="1">
      <alignment horizontal="right" vertical="center" wrapText="1"/>
    </xf>
    <xf numFmtId="164" fontId="7" fillId="0" borderId="0" xfId="3" applyNumberFormat="1" applyFont="1" applyFill="1" applyBorder="1" applyProtection="1">
      <protection locked="0"/>
    </xf>
    <xf numFmtId="164" fontId="7" fillId="3" borderId="0" xfId="3" applyNumberFormat="1" applyFont="1" applyFill="1" applyBorder="1" applyProtection="1">
      <protection locked="0"/>
    </xf>
    <xf numFmtId="0" fontId="8" fillId="0" borderId="0" xfId="0" applyFont="1" applyFill="1"/>
    <xf numFmtId="0" fontId="3" fillId="0" borderId="0" xfId="3" applyFont="1" applyAlignment="1">
      <alignment horizontal="right"/>
    </xf>
    <xf numFmtId="164" fontId="7" fillId="3" borderId="0" xfId="3" applyNumberFormat="1" applyFont="1" applyFill="1" applyBorder="1"/>
    <xf numFmtId="164" fontId="3" fillId="3" borderId="0" xfId="3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7" applyFont="1" applyFill="1" applyBorder="1" applyAlignment="1">
      <alignment horizontal="center" vertical="center" wrapText="1"/>
    </xf>
    <xf numFmtId="0" fontId="3" fillId="3" borderId="0" xfId="5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 indent="1"/>
    </xf>
    <xf numFmtId="0" fontId="7" fillId="3" borderId="0" xfId="3" applyFont="1" applyFill="1" applyBorder="1" applyAlignment="1">
      <alignment horizontal="left" vertical="center" wrapText="1" indent="1"/>
    </xf>
    <xf numFmtId="0" fontId="3" fillId="2" borderId="2" xfId="3" applyFont="1" applyFill="1" applyBorder="1" applyAlignment="1">
      <alignment horizontal="left" vertical="center" wrapText="1" indent="1"/>
    </xf>
    <xf numFmtId="0" fontId="3" fillId="2" borderId="3" xfId="3" applyFont="1" applyFill="1" applyBorder="1" applyAlignment="1">
      <alignment horizontal="left" vertical="center" wrapText="1" indent="1"/>
    </xf>
    <xf numFmtId="0" fontId="7" fillId="2" borderId="3" xfId="3" applyFont="1" applyFill="1" applyBorder="1" applyAlignment="1">
      <alignment horizontal="left" vertical="center" wrapText="1" indent="1"/>
    </xf>
    <xf numFmtId="0" fontId="7" fillId="2" borderId="2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3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14" fillId="0" borderId="0" xfId="0" applyFont="1"/>
    <xf numFmtId="164" fontId="0" fillId="0" borderId="0" xfId="0" applyNumberFormat="1"/>
  </cellXfs>
  <cellStyles count="10">
    <cellStyle name="Comma 2 2" xfId="4" xr:uid="{E1982B6B-912E-496D-B27B-EE593271D9E7}"/>
    <cellStyle name="Normal" xfId="0" builtinId="0"/>
    <cellStyle name="Normal 2 2" xfId="3" xr:uid="{ECC2C597-AF8D-43DA-A0BF-ED07234F27C6}"/>
    <cellStyle name="Normal 3" xfId="1" xr:uid="{7E4B1F72-A319-4FD0-8DEC-6663F79F766C}"/>
    <cellStyle name="Normal 6" xfId="2" xr:uid="{522B7521-F2BF-4D41-8291-5D62E4383A21}"/>
    <cellStyle name="Normal_Sheet1" xfId="5" xr:uid="{1A74A028-0F69-4A92-BC41-9CFF600F97CB}"/>
    <cellStyle name="Normal_Sheet1 2" xfId="6" xr:uid="{1E12C5F2-674F-489F-99B9-C56197CA9F00}"/>
    <cellStyle name="Normal_Sheet2" xfId="7" xr:uid="{BDCCA6DB-5748-4891-9515-7069B3F66BE5}"/>
    <cellStyle name="Normal_Sheet3" xfId="8" xr:uid="{CF7EDA2F-EB00-48A7-806B-B46CB6B1D513}"/>
    <cellStyle name="Normal_Sheet3 2" xfId="9" xr:uid="{B10C671F-9347-4628-B78D-9729540A3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60ED-DCC6-41CE-B687-54F7B2733E8C}">
  <dimension ref="A1:N154"/>
  <sheetViews>
    <sheetView topLeftCell="A82" zoomScaleNormal="100" workbookViewId="0">
      <selection activeCell="R94" sqref="R94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1"/>
    </row>
    <row r="2" spans="1:14" ht="12.75" customHeight="1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"/>
      <c r="N2" s="2"/>
    </row>
    <row r="3" spans="1:14" ht="12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12.75" customHeight="1" x14ac:dyDescent="0.25">
      <c r="A4" s="5"/>
      <c r="B4" s="6"/>
      <c r="C4" s="3"/>
      <c r="D4" s="7"/>
      <c r="E4" s="7"/>
      <c r="F4" s="7"/>
      <c r="G4" s="7" t="s">
        <v>2</v>
      </c>
      <c r="H4" s="8"/>
      <c r="I4" s="8"/>
      <c r="J4" s="8"/>
      <c r="K4" s="8"/>
      <c r="L4" s="9"/>
    </row>
    <row r="5" spans="1:14" ht="24.95" customHeight="1" x14ac:dyDescent="0.25">
      <c r="A5" s="10" t="s">
        <v>3</v>
      </c>
      <c r="B5" s="10" t="s">
        <v>4</v>
      </c>
      <c r="C5" s="11"/>
      <c r="D5" s="10" t="s">
        <v>5</v>
      </c>
      <c r="E5" s="10" t="s">
        <v>6</v>
      </c>
      <c r="F5" s="10" t="s">
        <v>7</v>
      </c>
      <c r="G5" s="10" t="s">
        <v>8</v>
      </c>
      <c r="H5" s="3"/>
      <c r="I5" s="3"/>
      <c r="J5" s="3"/>
      <c r="K5" s="3"/>
      <c r="L5" s="9"/>
    </row>
    <row r="6" spans="1:14" ht="24.95" customHeight="1" x14ac:dyDescent="0.25">
      <c r="A6" s="95">
        <v>1</v>
      </c>
      <c r="B6" s="95" t="s">
        <v>9</v>
      </c>
      <c r="C6" s="12" t="s">
        <v>10</v>
      </c>
      <c r="D6" s="13">
        <v>26333</v>
      </c>
      <c r="E6" s="13">
        <v>26541</v>
      </c>
      <c r="F6" s="13">
        <v>27335</v>
      </c>
      <c r="G6" s="14">
        <v>26491</v>
      </c>
      <c r="H6" s="3"/>
      <c r="I6" s="3"/>
      <c r="J6" s="3"/>
      <c r="K6" s="3"/>
      <c r="L6" s="9"/>
    </row>
    <row r="7" spans="1:14" ht="24.95" customHeight="1" x14ac:dyDescent="0.25">
      <c r="A7" s="95"/>
      <c r="B7" s="95"/>
      <c r="C7" s="12" t="s">
        <v>11</v>
      </c>
      <c r="D7" s="13">
        <v>30172</v>
      </c>
      <c r="E7" s="13">
        <v>29918</v>
      </c>
      <c r="F7" s="13">
        <v>29948</v>
      </c>
      <c r="G7" s="14">
        <v>29405</v>
      </c>
      <c r="H7" s="3"/>
      <c r="I7" s="3"/>
      <c r="J7" s="15"/>
      <c r="K7" s="3"/>
      <c r="L7" s="9"/>
    </row>
    <row r="8" spans="1:14" ht="24.95" customHeight="1" x14ac:dyDescent="0.25">
      <c r="A8" s="95"/>
      <c r="B8" s="95"/>
      <c r="C8" s="16" t="s">
        <v>12</v>
      </c>
      <c r="D8" s="13">
        <v>0</v>
      </c>
      <c r="E8" s="13">
        <v>0</v>
      </c>
      <c r="F8" s="13">
        <v>0</v>
      </c>
      <c r="G8" s="14">
        <v>0</v>
      </c>
      <c r="H8" s="3"/>
      <c r="I8" s="3"/>
      <c r="J8" s="3"/>
      <c r="K8" s="3"/>
      <c r="L8" s="9"/>
    </row>
    <row r="9" spans="1:14" ht="24.95" customHeight="1" x14ac:dyDescent="0.25">
      <c r="A9" s="95"/>
      <c r="B9" s="95"/>
      <c r="C9" s="17" t="s">
        <v>13</v>
      </c>
      <c r="D9" s="18">
        <f>SUM(D6:D8)</f>
        <v>56505</v>
      </c>
      <c r="E9" s="18">
        <f t="shared" ref="E9:F9" si="0">SUM(E6:E8)</f>
        <v>56459</v>
      </c>
      <c r="F9" s="18">
        <f t="shared" si="0"/>
        <v>57283</v>
      </c>
      <c r="G9" s="18">
        <f>SUM(G6:G8)</f>
        <v>55896</v>
      </c>
      <c r="H9" s="3"/>
      <c r="I9" s="3"/>
      <c r="J9" s="3"/>
      <c r="K9" s="3"/>
      <c r="L9" s="9"/>
    </row>
    <row r="10" spans="1:14" ht="24.95" customHeight="1" x14ac:dyDescent="0.25">
      <c r="A10" s="95">
        <v>2</v>
      </c>
      <c r="B10" s="95" t="s">
        <v>14</v>
      </c>
      <c r="C10" s="12" t="s">
        <v>10</v>
      </c>
      <c r="D10" s="13">
        <v>3230.4840000000004</v>
      </c>
      <c r="E10" s="13">
        <v>3303.49</v>
      </c>
      <c r="F10" s="13">
        <v>3748.29</v>
      </c>
      <c r="G10" s="14">
        <v>3220.6210000000001</v>
      </c>
      <c r="H10" s="3"/>
      <c r="I10" s="3"/>
      <c r="J10" s="3"/>
      <c r="K10" s="3"/>
      <c r="L10" s="9"/>
    </row>
    <row r="11" spans="1:14" ht="24.95" customHeight="1" x14ac:dyDescent="0.25">
      <c r="A11" s="95"/>
      <c r="B11" s="95"/>
      <c r="C11" s="12" t="s">
        <v>11</v>
      </c>
      <c r="D11" s="13">
        <v>3800.598</v>
      </c>
      <c r="E11" s="13">
        <v>4188.933</v>
      </c>
      <c r="F11" s="13">
        <v>4034.1610000000001</v>
      </c>
      <c r="G11" s="14">
        <v>4136.9870000000001</v>
      </c>
      <c r="H11" s="9"/>
      <c r="I11" s="9"/>
      <c r="J11" s="9"/>
      <c r="K11" s="9"/>
      <c r="L11" s="9"/>
    </row>
    <row r="12" spans="1:14" ht="24.95" customHeight="1" x14ac:dyDescent="0.25">
      <c r="A12" s="95"/>
      <c r="B12" s="95"/>
      <c r="C12" s="16" t="s">
        <v>12</v>
      </c>
      <c r="D12" s="13">
        <v>119.88</v>
      </c>
      <c r="E12" s="13">
        <v>105.181</v>
      </c>
      <c r="F12" s="13">
        <v>131.422</v>
      </c>
      <c r="G12" s="14">
        <v>132.47399999999999</v>
      </c>
      <c r="H12" s="9"/>
      <c r="I12" s="9"/>
      <c r="J12" s="9"/>
      <c r="K12" s="9"/>
      <c r="L12" s="9"/>
    </row>
    <row r="13" spans="1:14" ht="24.95" customHeight="1" x14ac:dyDescent="0.25">
      <c r="A13" s="95"/>
      <c r="B13" s="95"/>
      <c r="C13" s="17" t="s">
        <v>15</v>
      </c>
      <c r="D13" s="18">
        <f>SUM(D10:D12)</f>
        <v>7150.9620000000004</v>
      </c>
      <c r="E13" s="18">
        <f t="shared" ref="E13:G13" si="1">SUM(E10:E12)</f>
        <v>7597.6039999999994</v>
      </c>
      <c r="F13" s="18">
        <f t="shared" si="1"/>
        <v>7913.8729999999996</v>
      </c>
      <c r="G13" s="18">
        <f t="shared" si="1"/>
        <v>7490.0820000000003</v>
      </c>
      <c r="H13" s="9"/>
      <c r="I13" s="9"/>
      <c r="J13" s="9"/>
      <c r="K13" s="9"/>
      <c r="L13" s="9"/>
    </row>
    <row r="14" spans="1:14" ht="24.95" customHeight="1" x14ac:dyDescent="0.25">
      <c r="A14" s="95">
        <v>3</v>
      </c>
      <c r="B14" s="95" t="s">
        <v>16</v>
      </c>
      <c r="C14" s="12" t="s">
        <v>10</v>
      </c>
      <c r="D14" s="13">
        <v>3279.9804079999999</v>
      </c>
      <c r="E14" s="13">
        <v>3249.4642791419583</v>
      </c>
      <c r="F14" s="13">
        <v>3419.5410000000002</v>
      </c>
      <c r="G14" s="14">
        <v>3545.0877815399999</v>
      </c>
      <c r="H14" s="9"/>
      <c r="I14" s="9"/>
      <c r="J14" s="9"/>
      <c r="K14" s="9"/>
      <c r="L14" s="9"/>
    </row>
    <row r="15" spans="1:14" ht="24.95" customHeight="1" x14ac:dyDescent="0.25">
      <c r="A15" s="95"/>
      <c r="B15" s="95"/>
      <c r="C15" s="12" t="s">
        <v>11</v>
      </c>
      <c r="D15" s="13">
        <v>4337.6955399999997</v>
      </c>
      <c r="E15" s="13">
        <v>4399.2618274405195</v>
      </c>
      <c r="F15" s="13">
        <v>4311.348</v>
      </c>
      <c r="G15" s="14">
        <v>4226.9397250000002</v>
      </c>
      <c r="H15" s="9"/>
      <c r="I15" s="9"/>
      <c r="J15" s="9"/>
      <c r="K15" s="9"/>
      <c r="L15" s="9"/>
    </row>
    <row r="16" spans="1:14" ht="24.95" customHeight="1" x14ac:dyDescent="0.25">
      <c r="A16" s="95"/>
      <c r="B16" s="95"/>
      <c r="C16" s="16" t="s">
        <v>12</v>
      </c>
      <c r="D16" s="13">
        <v>0</v>
      </c>
      <c r="E16" s="13">
        <v>0</v>
      </c>
      <c r="F16" s="13">
        <v>0</v>
      </c>
      <c r="G16" s="14">
        <v>0</v>
      </c>
      <c r="H16" s="9"/>
      <c r="I16" s="9"/>
      <c r="J16" s="9"/>
      <c r="K16" s="9"/>
      <c r="L16" s="9"/>
    </row>
    <row r="17" spans="1:14" ht="24.95" customHeight="1" x14ac:dyDescent="0.25">
      <c r="A17" s="95"/>
      <c r="B17" s="95"/>
      <c r="C17" s="17" t="s">
        <v>17</v>
      </c>
      <c r="D17" s="18">
        <f>SUM(D14:D16)</f>
        <v>7617.6759480000001</v>
      </c>
      <c r="E17" s="18">
        <f t="shared" ref="E17:G17" si="2">SUM(E14:E16)</f>
        <v>7648.7261065824778</v>
      </c>
      <c r="F17" s="18">
        <f t="shared" si="2"/>
        <v>7730.8890000000001</v>
      </c>
      <c r="G17" s="18">
        <f t="shared" si="2"/>
        <v>7772.0275065400001</v>
      </c>
      <c r="H17" s="9"/>
      <c r="I17" s="9"/>
      <c r="J17" s="9"/>
      <c r="K17" s="9"/>
      <c r="L17" s="9"/>
    </row>
    <row r="18" spans="1:14" ht="24.95" customHeight="1" x14ac:dyDescent="0.25">
      <c r="A18" s="95">
        <v>4</v>
      </c>
      <c r="B18" s="95" t="s">
        <v>18</v>
      </c>
      <c r="C18" s="12" t="s">
        <v>10</v>
      </c>
      <c r="D18" s="13">
        <v>2648.011</v>
      </c>
      <c r="E18" s="13">
        <v>2699.58</v>
      </c>
      <c r="F18" s="13">
        <v>2873.7910000000002</v>
      </c>
      <c r="G18" s="14">
        <v>3014.7780000000002</v>
      </c>
      <c r="H18" s="9"/>
      <c r="I18" s="9"/>
      <c r="J18" s="9"/>
      <c r="K18" s="9"/>
      <c r="L18" s="9"/>
    </row>
    <row r="19" spans="1:14" ht="24.95" customHeight="1" x14ac:dyDescent="0.25">
      <c r="A19" s="95"/>
      <c r="B19" s="95"/>
      <c r="C19" s="12" t="s">
        <v>11</v>
      </c>
      <c r="D19" s="13">
        <v>3140.5940000000001</v>
      </c>
      <c r="E19" s="13">
        <v>2575.4189999999999</v>
      </c>
      <c r="F19" s="13">
        <v>2842.0549999999998</v>
      </c>
      <c r="G19" s="14">
        <v>2572.1170000000002</v>
      </c>
      <c r="H19" s="9"/>
      <c r="I19" s="9"/>
      <c r="J19" s="9"/>
      <c r="K19" s="9"/>
      <c r="L19" s="9"/>
    </row>
    <row r="20" spans="1:14" ht="24.95" customHeight="1" x14ac:dyDescent="0.25">
      <c r="A20" s="95"/>
      <c r="B20" s="95"/>
      <c r="C20" s="16" t="s">
        <v>12</v>
      </c>
      <c r="D20" s="13">
        <v>0</v>
      </c>
      <c r="E20" s="13">
        <v>0</v>
      </c>
      <c r="F20" s="13">
        <v>0</v>
      </c>
      <c r="G20" s="14">
        <v>0</v>
      </c>
      <c r="H20" s="9"/>
      <c r="I20" s="9"/>
      <c r="J20" s="9"/>
      <c r="K20" s="9"/>
      <c r="L20" s="9"/>
    </row>
    <row r="21" spans="1:14" ht="24.95" customHeight="1" x14ac:dyDescent="0.25">
      <c r="A21" s="95"/>
      <c r="B21" s="95"/>
      <c r="C21" s="17" t="s">
        <v>17</v>
      </c>
      <c r="D21" s="18">
        <f>SUM(D18:D20)</f>
        <v>5788.6049999999996</v>
      </c>
      <c r="E21" s="18">
        <f t="shared" ref="E21:G21" si="3">SUM(E18:E20)</f>
        <v>5274.9989999999998</v>
      </c>
      <c r="F21" s="18">
        <f t="shared" si="3"/>
        <v>5715.8459999999995</v>
      </c>
      <c r="G21" s="18">
        <f t="shared" si="3"/>
        <v>5586.8950000000004</v>
      </c>
      <c r="H21" s="9"/>
      <c r="I21" s="9"/>
      <c r="J21" s="9"/>
      <c r="K21" s="9"/>
      <c r="L21" s="9"/>
    </row>
    <row r="22" spans="1:14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4" ht="12.75" customHeight="1" x14ac:dyDescent="0.25">
      <c r="A23" s="19"/>
      <c r="B23" s="20"/>
      <c r="C23" s="20"/>
      <c r="D23" s="20"/>
      <c r="E23" s="9"/>
      <c r="F23" s="9"/>
      <c r="G23" s="21" t="s">
        <v>19</v>
      </c>
      <c r="H23" s="22"/>
      <c r="I23" s="22"/>
      <c r="J23" s="22"/>
      <c r="K23" s="9"/>
      <c r="L23" s="9"/>
    </row>
    <row r="24" spans="1:14" ht="12.75" customHeight="1" x14ac:dyDescent="0.25">
      <c r="A24" s="23"/>
      <c r="B24" s="23"/>
      <c r="C24" s="23"/>
      <c r="D24" s="23"/>
      <c r="E24" s="9"/>
      <c r="F24" s="9"/>
      <c r="G24" s="24" t="s">
        <v>20</v>
      </c>
      <c r="H24" s="24"/>
      <c r="I24" s="24"/>
      <c r="J24" s="24"/>
      <c r="K24" s="9"/>
      <c r="L24" s="9"/>
    </row>
    <row r="25" spans="1:14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 x14ac:dyDescent="0.25">
      <c r="A29" s="96" t="s">
        <v>21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25"/>
      <c r="N29" s="25"/>
    </row>
    <row r="30" spans="1:14" ht="12.75" customHeight="1" x14ac:dyDescent="0.25">
      <c r="A30" s="97" t="s">
        <v>22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26"/>
      <c r="N30" s="26"/>
    </row>
    <row r="31" spans="1:14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4" ht="12.75" customHeight="1" x14ac:dyDescent="0.25">
      <c r="A32" s="5"/>
      <c r="B32" s="6"/>
      <c r="C32" s="3"/>
      <c r="D32" s="7"/>
      <c r="E32" s="27"/>
      <c r="F32" s="7"/>
      <c r="G32" s="27" t="s">
        <v>2</v>
      </c>
      <c r="H32" s="9"/>
      <c r="I32" s="9"/>
      <c r="J32" s="9"/>
      <c r="K32" s="9"/>
      <c r="L32" s="9"/>
    </row>
    <row r="33" spans="1:12" ht="24.95" customHeight="1" x14ac:dyDescent="0.25">
      <c r="A33" s="10" t="s">
        <v>3</v>
      </c>
      <c r="B33" s="10" t="s">
        <v>4</v>
      </c>
      <c r="C33" s="11"/>
      <c r="D33" s="10" t="s">
        <v>5</v>
      </c>
      <c r="E33" s="10" t="s">
        <v>6</v>
      </c>
      <c r="F33" s="10" t="s">
        <v>7</v>
      </c>
      <c r="G33" s="10" t="s">
        <v>8</v>
      </c>
      <c r="H33" s="9"/>
      <c r="I33" s="9"/>
      <c r="J33" s="9"/>
      <c r="K33" s="9"/>
      <c r="L33" s="9"/>
    </row>
    <row r="34" spans="1:12" ht="24.95" customHeight="1" x14ac:dyDescent="0.25">
      <c r="A34" s="95">
        <v>5</v>
      </c>
      <c r="B34" s="95" t="s">
        <v>23</v>
      </c>
      <c r="C34" s="12" t="s">
        <v>10</v>
      </c>
      <c r="D34" s="13">
        <v>9224</v>
      </c>
      <c r="E34" s="13">
        <v>8853</v>
      </c>
      <c r="F34" s="13">
        <v>9201</v>
      </c>
      <c r="G34" s="13">
        <v>9883</v>
      </c>
      <c r="H34" s="9"/>
      <c r="I34" s="9"/>
      <c r="J34" s="9"/>
      <c r="K34" s="9"/>
      <c r="L34" s="9"/>
    </row>
    <row r="35" spans="1:12" ht="24.95" customHeight="1" x14ac:dyDescent="0.25">
      <c r="A35" s="95"/>
      <c r="B35" s="95"/>
      <c r="C35" s="12" t="s">
        <v>11</v>
      </c>
      <c r="D35" s="13">
        <v>1135</v>
      </c>
      <c r="E35" s="13">
        <v>1039</v>
      </c>
      <c r="F35" s="13">
        <v>1206</v>
      </c>
      <c r="G35" s="13">
        <v>1432</v>
      </c>
      <c r="H35" s="9"/>
      <c r="I35" s="9"/>
      <c r="J35" s="9"/>
      <c r="K35" s="9"/>
      <c r="L35" s="9"/>
    </row>
    <row r="36" spans="1:12" ht="24.95" customHeight="1" x14ac:dyDescent="0.25">
      <c r="A36" s="95"/>
      <c r="B36" s="95"/>
      <c r="C36" s="16" t="s">
        <v>12</v>
      </c>
      <c r="D36" s="13">
        <v>659</v>
      </c>
      <c r="E36" s="13">
        <v>645</v>
      </c>
      <c r="F36" s="13">
        <v>466</v>
      </c>
      <c r="G36" s="13">
        <v>237</v>
      </c>
      <c r="H36" s="9"/>
      <c r="I36" s="9"/>
      <c r="J36" s="9"/>
      <c r="K36" s="9"/>
      <c r="L36" s="9"/>
    </row>
    <row r="37" spans="1:12" ht="24.95" customHeight="1" x14ac:dyDescent="0.25">
      <c r="A37" s="95"/>
      <c r="B37" s="95"/>
      <c r="C37" s="17" t="s">
        <v>13</v>
      </c>
      <c r="D37" s="18">
        <f>SUM(D34:D36)</f>
        <v>11018</v>
      </c>
      <c r="E37" s="18">
        <f t="shared" ref="E37:G37" si="4">SUM(E34:E36)</f>
        <v>10537</v>
      </c>
      <c r="F37" s="18">
        <f t="shared" si="4"/>
        <v>10873</v>
      </c>
      <c r="G37" s="18">
        <f t="shared" si="4"/>
        <v>11552</v>
      </c>
      <c r="H37" s="9"/>
      <c r="I37" s="9"/>
      <c r="J37" s="9"/>
      <c r="K37" s="9"/>
      <c r="L37" s="9"/>
    </row>
    <row r="38" spans="1:12" ht="24.95" customHeight="1" x14ac:dyDescent="0.25">
      <c r="A38" s="95">
        <v>6</v>
      </c>
      <c r="B38" s="95" t="s">
        <v>24</v>
      </c>
      <c r="C38" s="12" t="s">
        <v>10</v>
      </c>
      <c r="D38" s="13">
        <v>22.215</v>
      </c>
      <c r="E38" s="13">
        <v>21.261000000000003</v>
      </c>
      <c r="F38" s="13">
        <v>12.902000000000001</v>
      </c>
      <c r="G38" s="13">
        <v>29.019000000000002</v>
      </c>
      <c r="H38" s="9"/>
      <c r="I38" s="9"/>
      <c r="J38" s="9"/>
      <c r="K38" s="9"/>
      <c r="L38" s="9"/>
    </row>
    <row r="39" spans="1:12" ht="24.95" customHeight="1" x14ac:dyDescent="0.25">
      <c r="A39" s="95"/>
      <c r="B39" s="95"/>
      <c r="C39" s="12" t="s">
        <v>11</v>
      </c>
      <c r="D39" s="13">
        <v>95.744</v>
      </c>
      <c r="E39" s="13">
        <v>131.03500000000003</v>
      </c>
      <c r="F39" s="13">
        <v>76.801000000000002</v>
      </c>
      <c r="G39" s="13">
        <v>97.828999999999994</v>
      </c>
      <c r="H39" s="9"/>
      <c r="I39" s="9"/>
      <c r="J39" s="9"/>
      <c r="K39" s="9"/>
      <c r="L39" s="9"/>
    </row>
    <row r="40" spans="1:12" ht="24.95" customHeight="1" x14ac:dyDescent="0.25">
      <c r="A40" s="95"/>
      <c r="B40" s="95"/>
      <c r="C40" s="16" t="s">
        <v>12</v>
      </c>
      <c r="D40" s="13">
        <v>0</v>
      </c>
      <c r="E40" s="13">
        <v>0</v>
      </c>
      <c r="F40" s="13">
        <v>0</v>
      </c>
      <c r="G40" s="13">
        <v>0</v>
      </c>
      <c r="H40" s="9"/>
      <c r="I40" s="9"/>
      <c r="J40" s="9"/>
      <c r="K40" s="9"/>
      <c r="L40" s="9"/>
    </row>
    <row r="41" spans="1:12" ht="24.95" customHeight="1" x14ac:dyDescent="0.25">
      <c r="A41" s="95"/>
      <c r="B41" s="95"/>
      <c r="C41" s="17" t="s">
        <v>13</v>
      </c>
      <c r="D41" s="18">
        <f>SUM(D38:D40)</f>
        <v>117.959</v>
      </c>
      <c r="E41" s="18">
        <f t="shared" ref="E41:G41" si="5">SUM(E38:E40)</f>
        <v>152.29600000000002</v>
      </c>
      <c r="F41" s="18">
        <f t="shared" si="5"/>
        <v>89.703000000000003</v>
      </c>
      <c r="G41" s="18">
        <f t="shared" si="5"/>
        <v>126.848</v>
      </c>
      <c r="H41" s="9"/>
      <c r="I41" s="9"/>
      <c r="J41" s="9"/>
      <c r="K41" s="9"/>
      <c r="L41" s="9"/>
    </row>
    <row r="42" spans="1:12" ht="24.95" customHeight="1" x14ac:dyDescent="0.25">
      <c r="A42" s="95">
        <v>7</v>
      </c>
      <c r="B42" s="95" t="s">
        <v>25</v>
      </c>
      <c r="C42" s="12" t="s">
        <v>10</v>
      </c>
      <c r="D42" s="13">
        <v>406.65199999999999</v>
      </c>
      <c r="E42" s="13">
        <v>376.04899999999998</v>
      </c>
      <c r="F42" s="13">
        <v>355.07299999999998</v>
      </c>
      <c r="G42" s="13">
        <v>404.81700000000001</v>
      </c>
      <c r="H42" s="9"/>
      <c r="I42" s="9"/>
      <c r="J42" s="9"/>
      <c r="K42" s="9"/>
      <c r="L42" s="9"/>
    </row>
    <row r="43" spans="1:12" ht="24.95" customHeight="1" x14ac:dyDescent="0.25">
      <c r="A43" s="95"/>
      <c r="B43" s="95"/>
      <c r="C43" s="12" t="s">
        <v>11</v>
      </c>
      <c r="D43" s="13">
        <v>2051.616</v>
      </c>
      <c r="E43" s="13">
        <v>2133.0509999999999</v>
      </c>
      <c r="F43" s="13">
        <v>2097.5370000000003</v>
      </c>
      <c r="G43" s="13">
        <v>2041.3539999999998</v>
      </c>
      <c r="H43" s="9"/>
      <c r="I43" s="9"/>
      <c r="J43" s="9"/>
      <c r="K43" s="9"/>
      <c r="L43" s="9"/>
    </row>
    <row r="44" spans="1:12" ht="24.95" customHeight="1" x14ac:dyDescent="0.25">
      <c r="A44" s="95"/>
      <c r="B44" s="95"/>
      <c r="C44" s="16" t="s">
        <v>12</v>
      </c>
      <c r="D44" s="13">
        <v>0</v>
      </c>
      <c r="E44" s="13">
        <v>0</v>
      </c>
      <c r="F44" s="13">
        <v>0</v>
      </c>
      <c r="G44" s="13">
        <v>0</v>
      </c>
      <c r="H44" s="9"/>
      <c r="I44" s="9"/>
      <c r="J44" s="9"/>
      <c r="K44" s="9"/>
      <c r="L44" s="9"/>
    </row>
    <row r="45" spans="1:12" ht="24.95" customHeight="1" x14ac:dyDescent="0.25">
      <c r="A45" s="95"/>
      <c r="B45" s="95"/>
      <c r="C45" s="17" t="s">
        <v>15</v>
      </c>
      <c r="D45" s="18">
        <f>SUM(D42:D44)</f>
        <v>2458.268</v>
      </c>
      <c r="E45" s="18">
        <f t="shared" ref="E45:G45" si="6">SUM(E42:E44)</f>
        <v>2509.1</v>
      </c>
      <c r="F45" s="18">
        <f t="shared" si="6"/>
        <v>2452.61</v>
      </c>
      <c r="G45" s="18">
        <f t="shared" si="6"/>
        <v>2446.1709999999998</v>
      </c>
      <c r="H45" s="9"/>
      <c r="I45" s="9"/>
      <c r="J45" s="9"/>
      <c r="K45" s="9"/>
      <c r="L45" s="9"/>
    </row>
    <row r="46" spans="1:12" ht="24.95" customHeight="1" x14ac:dyDescent="0.25">
      <c r="A46" s="95">
        <v>8</v>
      </c>
      <c r="B46" s="95" t="s">
        <v>26</v>
      </c>
      <c r="C46" s="12" t="s">
        <v>10</v>
      </c>
      <c r="D46" s="13">
        <v>718.95699999999999</v>
      </c>
      <c r="E46" s="13">
        <v>570.74400000000003</v>
      </c>
      <c r="F46" s="13">
        <v>86.293999999999997</v>
      </c>
      <c r="G46" s="13">
        <v>735.702</v>
      </c>
      <c r="H46" s="9"/>
      <c r="I46" s="9"/>
      <c r="J46" s="9"/>
      <c r="K46" s="9"/>
      <c r="L46" s="9"/>
    </row>
    <row r="47" spans="1:12" ht="24.95" customHeight="1" x14ac:dyDescent="0.25">
      <c r="A47" s="95"/>
      <c r="B47" s="95"/>
      <c r="C47" s="12" t="s">
        <v>11</v>
      </c>
      <c r="D47" s="13">
        <v>122.23099999999999</v>
      </c>
      <c r="E47" s="13">
        <v>81.531999999999996</v>
      </c>
      <c r="F47" s="13">
        <v>73.391999999999996</v>
      </c>
      <c r="G47" s="13">
        <v>135.72800000000001</v>
      </c>
      <c r="H47" s="9"/>
      <c r="I47" s="9"/>
      <c r="J47" s="9"/>
      <c r="K47" s="9"/>
      <c r="L47" s="9"/>
    </row>
    <row r="48" spans="1:12" ht="24.95" customHeight="1" x14ac:dyDescent="0.25">
      <c r="A48" s="95"/>
      <c r="B48" s="95"/>
      <c r="C48" s="16" t="s">
        <v>12</v>
      </c>
      <c r="D48" s="13">
        <v>0</v>
      </c>
      <c r="E48" s="13">
        <v>0</v>
      </c>
      <c r="F48" s="13">
        <v>0</v>
      </c>
      <c r="G48" s="13">
        <v>0</v>
      </c>
      <c r="H48" s="9"/>
      <c r="I48" s="9"/>
      <c r="J48" s="9"/>
      <c r="K48" s="9"/>
      <c r="L48" s="9"/>
    </row>
    <row r="49" spans="1:14" ht="24.95" customHeight="1" x14ac:dyDescent="0.25">
      <c r="A49" s="95"/>
      <c r="B49" s="95"/>
      <c r="C49" s="17" t="s">
        <v>13</v>
      </c>
      <c r="D49" s="18">
        <f>SUM(D46:D48)</f>
        <v>841.18799999999999</v>
      </c>
      <c r="E49" s="18">
        <f t="shared" ref="E49:G49" si="7">SUM(E46:E48)</f>
        <v>652.27600000000007</v>
      </c>
      <c r="F49" s="18">
        <f t="shared" si="7"/>
        <v>159.68599999999998</v>
      </c>
      <c r="G49" s="18">
        <f t="shared" si="7"/>
        <v>871.43000000000006</v>
      </c>
      <c r="H49" s="9"/>
      <c r="I49" s="9"/>
      <c r="J49" s="9"/>
      <c r="K49" s="9"/>
      <c r="L49" s="9"/>
    </row>
    <row r="50" spans="1:14" ht="12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4" ht="12.75" customHeight="1" x14ac:dyDescent="0.25">
      <c r="A51" s="19"/>
      <c r="B51" s="20"/>
      <c r="C51" s="20"/>
      <c r="D51" s="20"/>
      <c r="E51" s="9"/>
      <c r="F51" s="9"/>
      <c r="G51" s="21" t="s">
        <v>19</v>
      </c>
      <c r="H51" s="22"/>
      <c r="I51" s="22"/>
      <c r="J51" s="22"/>
      <c r="K51" s="9"/>
      <c r="L51" s="9"/>
    </row>
    <row r="52" spans="1:14" ht="12.75" customHeight="1" x14ac:dyDescent="0.25">
      <c r="A52" s="23"/>
      <c r="B52" s="23"/>
      <c r="C52" s="23"/>
      <c r="D52" s="23"/>
      <c r="E52" s="9"/>
      <c r="F52" s="9"/>
      <c r="G52" s="24" t="s">
        <v>20</v>
      </c>
      <c r="H52" s="24"/>
      <c r="I52" s="24"/>
      <c r="J52" s="24"/>
      <c r="K52" s="9"/>
      <c r="L52" s="9"/>
    </row>
    <row r="53" spans="1:14" ht="12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4" ht="12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4" ht="12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4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4" ht="12.75" customHeight="1" x14ac:dyDescent="0.25">
      <c r="A57" s="96" t="s">
        <v>21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25"/>
      <c r="N57" s="25"/>
    </row>
    <row r="58" spans="1:14" ht="12.75" customHeight="1" x14ac:dyDescent="0.25">
      <c r="A58" s="97" t="s">
        <v>22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26"/>
      <c r="N58" s="26"/>
    </row>
    <row r="59" spans="1:14" ht="12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4" ht="12.75" customHeight="1" x14ac:dyDescent="0.25">
      <c r="A60" s="5"/>
      <c r="B60" s="6"/>
      <c r="C60" s="3"/>
      <c r="D60" s="7"/>
      <c r="E60" s="27"/>
      <c r="F60" s="7"/>
      <c r="G60" s="27" t="s">
        <v>2</v>
      </c>
      <c r="H60" s="9"/>
      <c r="I60" s="9"/>
      <c r="J60" s="9"/>
      <c r="K60" s="9"/>
      <c r="L60" s="9"/>
    </row>
    <row r="61" spans="1:14" ht="24.95" customHeight="1" x14ac:dyDescent="0.25">
      <c r="A61" s="10" t="s">
        <v>3</v>
      </c>
      <c r="B61" s="10" t="s">
        <v>4</v>
      </c>
      <c r="C61" s="11"/>
      <c r="D61" s="10" t="s">
        <v>5</v>
      </c>
      <c r="E61" s="10" t="s">
        <v>6</v>
      </c>
      <c r="F61" s="10" t="s">
        <v>7</v>
      </c>
      <c r="G61" s="10" t="s">
        <v>8</v>
      </c>
      <c r="H61" s="9"/>
      <c r="I61" s="9"/>
      <c r="J61" s="9"/>
      <c r="K61" s="9"/>
      <c r="L61" s="9"/>
    </row>
    <row r="62" spans="1:14" ht="24.95" customHeight="1" x14ac:dyDescent="0.25">
      <c r="A62" s="95">
        <v>9</v>
      </c>
      <c r="B62" s="95" t="s">
        <v>27</v>
      </c>
      <c r="C62" s="12" t="s">
        <v>10</v>
      </c>
      <c r="D62" s="13">
        <v>65</v>
      </c>
      <c r="E62" s="13">
        <v>65</v>
      </c>
      <c r="F62" s="13">
        <v>61</v>
      </c>
      <c r="G62" s="13">
        <v>54</v>
      </c>
      <c r="H62" s="9"/>
      <c r="I62" s="9"/>
      <c r="J62" s="9"/>
      <c r="K62" s="9"/>
      <c r="L62" s="9"/>
    </row>
    <row r="63" spans="1:14" ht="24.95" customHeight="1" x14ac:dyDescent="0.25">
      <c r="A63" s="95"/>
      <c r="B63" s="95"/>
      <c r="C63" s="12" t="s">
        <v>11</v>
      </c>
      <c r="D63" s="13">
        <v>290</v>
      </c>
      <c r="E63" s="13">
        <v>317</v>
      </c>
      <c r="F63" s="13">
        <v>337</v>
      </c>
      <c r="G63" s="13">
        <v>302</v>
      </c>
      <c r="H63" s="9"/>
      <c r="I63" s="9"/>
      <c r="J63" s="9"/>
      <c r="K63" s="9"/>
      <c r="L63" s="9"/>
    </row>
    <row r="64" spans="1:14" ht="24.95" customHeight="1" x14ac:dyDescent="0.25">
      <c r="A64" s="95"/>
      <c r="B64" s="95"/>
      <c r="C64" s="16" t="s">
        <v>12</v>
      </c>
      <c r="D64" s="13">
        <v>0</v>
      </c>
      <c r="E64" s="13">
        <v>0</v>
      </c>
      <c r="F64" s="13">
        <v>0</v>
      </c>
      <c r="G64" s="13">
        <v>0</v>
      </c>
      <c r="H64" s="9"/>
      <c r="I64" s="9"/>
      <c r="J64" s="9"/>
      <c r="K64" s="9"/>
      <c r="L64" s="9"/>
    </row>
    <row r="65" spans="1:12" ht="24.95" customHeight="1" x14ac:dyDescent="0.25">
      <c r="A65" s="95"/>
      <c r="B65" s="95"/>
      <c r="C65" s="17" t="s">
        <v>13</v>
      </c>
      <c r="D65" s="18">
        <f>SUM(D62:D64)</f>
        <v>355</v>
      </c>
      <c r="E65" s="18">
        <f t="shared" ref="E65:G65" si="8">SUM(E62:E64)</f>
        <v>382</v>
      </c>
      <c r="F65" s="18">
        <f t="shared" si="8"/>
        <v>398</v>
      </c>
      <c r="G65" s="18">
        <f t="shared" si="8"/>
        <v>356</v>
      </c>
      <c r="H65" s="9"/>
      <c r="I65" s="9"/>
      <c r="J65" s="9"/>
      <c r="K65" s="9"/>
      <c r="L65" s="9"/>
    </row>
    <row r="66" spans="1:12" ht="24.95" customHeight="1" x14ac:dyDescent="0.25">
      <c r="A66" s="95">
        <v>10</v>
      </c>
      <c r="B66" s="95" t="s">
        <v>28</v>
      </c>
      <c r="C66" s="12" t="s">
        <v>10</v>
      </c>
      <c r="D66" s="13">
        <v>4325.7579999999998</v>
      </c>
      <c r="E66" s="13">
        <v>3758.4800000000005</v>
      </c>
      <c r="F66" s="13">
        <v>4289.866</v>
      </c>
      <c r="G66" s="13">
        <v>4138.7750000000005</v>
      </c>
      <c r="H66" s="9"/>
      <c r="I66" s="9"/>
      <c r="J66" s="9"/>
      <c r="K66" s="9"/>
      <c r="L66" s="9"/>
    </row>
    <row r="67" spans="1:12" ht="24.95" customHeight="1" x14ac:dyDescent="0.25">
      <c r="A67" s="95"/>
      <c r="B67" s="95"/>
      <c r="C67" s="12" t="s">
        <v>11</v>
      </c>
      <c r="D67" s="13">
        <v>3126.078</v>
      </c>
      <c r="E67" s="13">
        <v>3110.9380000000001</v>
      </c>
      <c r="F67" s="13">
        <v>3465.4639999999999</v>
      </c>
      <c r="G67" s="13">
        <v>3025.4850000000001</v>
      </c>
      <c r="H67" s="9"/>
      <c r="I67" s="9"/>
      <c r="J67" s="9"/>
      <c r="K67" s="9"/>
      <c r="L67" s="9"/>
    </row>
    <row r="68" spans="1:12" ht="24.95" customHeight="1" x14ac:dyDescent="0.25">
      <c r="A68" s="95"/>
      <c r="B68" s="95"/>
      <c r="C68" s="16" t="s">
        <v>12</v>
      </c>
      <c r="D68" s="13">
        <v>0</v>
      </c>
      <c r="E68" s="13">
        <v>0</v>
      </c>
      <c r="F68" s="13">
        <v>0</v>
      </c>
      <c r="G68" s="13">
        <v>0</v>
      </c>
      <c r="H68" s="9"/>
      <c r="I68" s="9"/>
      <c r="J68" s="9"/>
      <c r="K68" s="9"/>
      <c r="L68" s="9"/>
    </row>
    <row r="69" spans="1:12" ht="24.95" customHeight="1" x14ac:dyDescent="0.25">
      <c r="A69" s="95"/>
      <c r="B69" s="95"/>
      <c r="C69" s="17" t="s">
        <v>13</v>
      </c>
      <c r="D69" s="18">
        <f>SUM(D66:D68)</f>
        <v>7451.8359999999993</v>
      </c>
      <c r="E69" s="18">
        <f t="shared" ref="E69:G69" si="9">SUM(E66:E68)</f>
        <v>6869.4180000000006</v>
      </c>
      <c r="F69" s="18">
        <f t="shared" si="9"/>
        <v>7755.33</v>
      </c>
      <c r="G69" s="18">
        <f t="shared" si="9"/>
        <v>7164.26</v>
      </c>
      <c r="H69" s="9"/>
      <c r="I69" s="9"/>
      <c r="J69" s="9"/>
      <c r="K69" s="9"/>
      <c r="L69" s="9"/>
    </row>
    <row r="70" spans="1:12" ht="24.95" customHeight="1" x14ac:dyDescent="0.25">
      <c r="A70" s="95">
        <v>11</v>
      </c>
      <c r="B70" s="95" t="s">
        <v>29</v>
      </c>
      <c r="C70" s="12" t="s">
        <v>10</v>
      </c>
      <c r="D70" s="13">
        <v>890.43600000000004</v>
      </c>
      <c r="E70" s="13">
        <v>576.69000000000005</v>
      </c>
      <c r="F70" s="13">
        <v>405.9</v>
      </c>
      <c r="G70" s="13">
        <v>446.73</v>
      </c>
      <c r="H70" s="9"/>
      <c r="I70" s="9"/>
      <c r="J70" s="9"/>
      <c r="K70" s="9"/>
      <c r="L70" s="9"/>
    </row>
    <row r="71" spans="1:12" ht="24.95" customHeight="1" x14ac:dyDescent="0.25">
      <c r="A71" s="95"/>
      <c r="B71" s="95"/>
      <c r="C71" s="12" t="s">
        <v>11</v>
      </c>
      <c r="D71" s="13">
        <v>2095.2049999999999</v>
      </c>
      <c r="E71" s="13">
        <v>1595.7359999999999</v>
      </c>
      <c r="F71" s="13">
        <v>3378.1179999999999</v>
      </c>
      <c r="G71" s="13">
        <v>2166.502</v>
      </c>
      <c r="H71" s="9"/>
      <c r="I71" s="9"/>
      <c r="J71" s="9"/>
      <c r="K71" s="9"/>
      <c r="L71" s="9"/>
    </row>
    <row r="72" spans="1:12" ht="24.95" customHeight="1" x14ac:dyDescent="0.25">
      <c r="A72" s="95"/>
      <c r="B72" s="95"/>
      <c r="C72" s="16" t="s">
        <v>12</v>
      </c>
      <c r="D72" s="13">
        <v>0</v>
      </c>
      <c r="E72" s="13">
        <v>0</v>
      </c>
      <c r="F72" s="13">
        <v>0</v>
      </c>
      <c r="G72" s="13">
        <v>0</v>
      </c>
      <c r="H72" s="9"/>
      <c r="I72" s="9"/>
      <c r="J72" s="9"/>
      <c r="K72" s="9"/>
      <c r="L72" s="9"/>
    </row>
    <row r="73" spans="1:12" ht="24.95" customHeight="1" x14ac:dyDescent="0.25">
      <c r="A73" s="95"/>
      <c r="B73" s="95"/>
      <c r="C73" s="17" t="s">
        <v>15</v>
      </c>
      <c r="D73" s="18">
        <f>SUM(D70:D72)</f>
        <v>2985.6410000000001</v>
      </c>
      <c r="E73" s="18">
        <f t="shared" ref="E73:G73" si="10">SUM(E70:E72)</f>
        <v>2172.4259999999999</v>
      </c>
      <c r="F73" s="18">
        <f t="shared" si="10"/>
        <v>3784.018</v>
      </c>
      <c r="G73" s="18">
        <f t="shared" si="10"/>
        <v>2613.232</v>
      </c>
      <c r="H73" s="9"/>
      <c r="I73" s="9"/>
      <c r="J73" s="9"/>
      <c r="K73" s="9"/>
      <c r="L73" s="9"/>
    </row>
    <row r="74" spans="1:12" ht="24.95" customHeight="1" x14ac:dyDescent="0.25">
      <c r="A74" s="95">
        <v>12</v>
      </c>
      <c r="B74" s="95" t="s">
        <v>30</v>
      </c>
      <c r="C74" s="12" t="s">
        <v>10</v>
      </c>
      <c r="D74" s="13">
        <v>492.08</v>
      </c>
      <c r="E74" s="13">
        <v>550.51499999999999</v>
      </c>
      <c r="F74" s="13">
        <v>712.62300000000005</v>
      </c>
      <c r="G74" s="13">
        <v>755.005</v>
      </c>
      <c r="H74" s="9"/>
      <c r="I74" s="9"/>
      <c r="J74" s="9"/>
      <c r="K74" s="9"/>
      <c r="L74" s="9"/>
    </row>
    <row r="75" spans="1:12" ht="24.95" customHeight="1" x14ac:dyDescent="0.25">
      <c r="A75" s="95"/>
      <c r="B75" s="95"/>
      <c r="C75" s="12" t="s">
        <v>11</v>
      </c>
      <c r="D75" s="13">
        <v>522.47</v>
      </c>
      <c r="E75" s="13">
        <v>543.66</v>
      </c>
      <c r="F75" s="13">
        <v>518.45399999999995</v>
      </c>
      <c r="G75" s="13">
        <v>434.52099999999996</v>
      </c>
      <c r="H75" s="9"/>
      <c r="I75" s="9"/>
      <c r="J75" s="9"/>
      <c r="K75" s="9"/>
      <c r="L75" s="9"/>
    </row>
    <row r="76" spans="1:12" ht="24.95" customHeight="1" x14ac:dyDescent="0.25">
      <c r="A76" s="95"/>
      <c r="B76" s="95"/>
      <c r="C76" s="16" t="s">
        <v>12</v>
      </c>
      <c r="D76" s="13">
        <v>0</v>
      </c>
      <c r="E76" s="13">
        <v>0</v>
      </c>
      <c r="F76" s="13">
        <v>0</v>
      </c>
      <c r="G76" s="13">
        <v>0</v>
      </c>
      <c r="H76" s="9"/>
      <c r="I76" s="9"/>
      <c r="J76" s="9"/>
      <c r="K76" s="9"/>
      <c r="L76" s="9"/>
    </row>
    <row r="77" spans="1:12" ht="24.95" customHeight="1" x14ac:dyDescent="0.25">
      <c r="A77" s="95"/>
      <c r="B77" s="95"/>
      <c r="C77" s="17" t="s">
        <v>15</v>
      </c>
      <c r="D77" s="18">
        <f>SUM(D74:D76)</f>
        <v>1014.55</v>
      </c>
      <c r="E77" s="18">
        <f t="shared" ref="E77:G77" si="11">SUM(E74:E76)</f>
        <v>1094.175</v>
      </c>
      <c r="F77" s="18">
        <f t="shared" si="11"/>
        <v>1231.077</v>
      </c>
      <c r="G77" s="18">
        <f t="shared" si="11"/>
        <v>1189.5259999999998</v>
      </c>
      <c r="H77" s="9"/>
      <c r="I77" s="9"/>
      <c r="J77" s="9"/>
      <c r="K77" s="9"/>
      <c r="L77" s="9"/>
    </row>
    <row r="78" spans="1:12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 customHeight="1" x14ac:dyDescent="0.25">
      <c r="A79" s="19"/>
      <c r="B79" s="20"/>
      <c r="C79" s="20"/>
      <c r="D79" s="20"/>
      <c r="E79" s="9"/>
      <c r="F79" s="9"/>
      <c r="G79" s="21" t="s">
        <v>19</v>
      </c>
      <c r="H79" s="22"/>
      <c r="I79" s="22"/>
      <c r="J79" s="22"/>
      <c r="K79" s="9"/>
      <c r="L79" s="9"/>
    </row>
    <row r="80" spans="1:12" ht="12.75" customHeight="1" x14ac:dyDescent="0.25">
      <c r="A80" s="23"/>
      <c r="B80" s="23"/>
      <c r="C80" s="23"/>
      <c r="D80" s="23"/>
      <c r="E80" s="9"/>
      <c r="F80" s="9"/>
      <c r="G80" s="24" t="s">
        <v>20</v>
      </c>
      <c r="H80" s="24"/>
      <c r="I80" s="24"/>
      <c r="J80" s="24"/>
      <c r="K80" s="9"/>
      <c r="L80" s="9"/>
    </row>
    <row r="81" spans="1:14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4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4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4" ht="12.75" customHeight="1" x14ac:dyDescent="0.25">
      <c r="A84" s="96" t="s">
        <v>21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25"/>
      <c r="N84" s="25"/>
    </row>
    <row r="85" spans="1:14" ht="12.75" customHeight="1" x14ac:dyDescent="0.25">
      <c r="A85" s="97" t="s">
        <v>22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26"/>
      <c r="N85" s="26"/>
    </row>
    <row r="86" spans="1:14" ht="12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9"/>
      <c r="N86" s="29"/>
    </row>
    <row r="87" spans="1:14" ht="12.75" customHeight="1" x14ac:dyDescent="0.25">
      <c r="A87" s="5"/>
      <c r="B87" s="6"/>
      <c r="C87" s="3"/>
      <c r="D87" s="7"/>
      <c r="E87" s="27"/>
      <c r="F87" s="7"/>
      <c r="G87" s="27" t="s">
        <v>2</v>
      </c>
      <c r="H87" s="28"/>
      <c r="I87" s="28"/>
      <c r="J87" s="28"/>
      <c r="K87" s="28"/>
      <c r="L87" s="28"/>
      <c r="M87" s="29"/>
      <c r="N87" s="29"/>
    </row>
    <row r="88" spans="1:14" ht="24.95" customHeight="1" x14ac:dyDescent="0.25">
      <c r="A88" s="10" t="s">
        <v>3</v>
      </c>
      <c r="B88" s="10" t="s">
        <v>4</v>
      </c>
      <c r="C88" s="11"/>
      <c r="D88" s="10" t="s">
        <v>5</v>
      </c>
      <c r="E88" s="10" t="s">
        <v>6</v>
      </c>
      <c r="F88" s="10" t="s">
        <v>7</v>
      </c>
      <c r="G88" s="10" t="s">
        <v>8</v>
      </c>
      <c r="H88" s="9"/>
      <c r="I88" s="9"/>
      <c r="J88" s="9"/>
      <c r="K88" s="9"/>
      <c r="L88" s="9"/>
    </row>
    <row r="89" spans="1:14" ht="24.95" customHeight="1" x14ac:dyDescent="0.25">
      <c r="A89" s="95">
        <v>13</v>
      </c>
      <c r="B89" s="95" t="s">
        <v>31</v>
      </c>
      <c r="C89" s="12" t="s">
        <v>32</v>
      </c>
      <c r="D89" s="13">
        <v>494.27099999999996</v>
      </c>
      <c r="E89" s="13">
        <v>372.1</v>
      </c>
      <c r="F89" s="13">
        <v>366.625</v>
      </c>
      <c r="G89" s="13">
        <v>445.02500000000003</v>
      </c>
      <c r="H89" s="9"/>
      <c r="I89" s="9"/>
      <c r="J89" s="9"/>
      <c r="K89" s="9"/>
      <c r="L89" s="9"/>
    </row>
    <row r="90" spans="1:14" ht="24.95" customHeight="1" x14ac:dyDescent="0.25">
      <c r="A90" s="95"/>
      <c r="B90" s="95"/>
      <c r="C90" s="12" t="s">
        <v>33</v>
      </c>
      <c r="D90" s="13">
        <v>90.356999999999999</v>
      </c>
      <c r="E90" s="13">
        <v>110.306</v>
      </c>
      <c r="F90" s="13">
        <v>110.57000000000001</v>
      </c>
      <c r="G90" s="13">
        <v>95.265000000000001</v>
      </c>
      <c r="H90" s="9"/>
      <c r="I90" s="9"/>
      <c r="J90" s="9"/>
      <c r="K90" s="9"/>
      <c r="L90" s="9"/>
    </row>
    <row r="91" spans="1:14" ht="24.95" customHeight="1" x14ac:dyDescent="0.25">
      <c r="A91" s="95"/>
      <c r="B91" s="95"/>
      <c r="C91" s="16" t="s">
        <v>34</v>
      </c>
      <c r="D91" s="13">
        <v>0</v>
      </c>
      <c r="E91" s="13">
        <v>0</v>
      </c>
      <c r="F91" s="13">
        <v>0</v>
      </c>
      <c r="G91" s="13">
        <v>0</v>
      </c>
      <c r="H91" s="9"/>
      <c r="I91" s="9"/>
      <c r="J91" s="9"/>
      <c r="K91" s="9"/>
      <c r="L91" s="9"/>
    </row>
    <row r="92" spans="1:14" ht="24.95" customHeight="1" x14ac:dyDescent="0.25">
      <c r="A92" s="95"/>
      <c r="B92" s="95"/>
      <c r="C92" s="17" t="s">
        <v>15</v>
      </c>
      <c r="D92" s="18">
        <f>SUM(D89:D91)</f>
        <v>584.62799999999993</v>
      </c>
      <c r="E92" s="18">
        <f t="shared" ref="E92:G92" si="12">SUM(E89:E91)</f>
        <v>482.40600000000001</v>
      </c>
      <c r="F92" s="18">
        <f t="shared" si="12"/>
        <v>477.19499999999999</v>
      </c>
      <c r="G92" s="18">
        <f t="shared" si="12"/>
        <v>540.29000000000008</v>
      </c>
      <c r="H92" s="9"/>
      <c r="I92" s="9"/>
      <c r="J92" s="9"/>
      <c r="K92" s="9"/>
      <c r="L92" s="9"/>
      <c r="M92" s="30"/>
    </row>
    <row r="93" spans="1:14" ht="24.95" customHeight="1" x14ac:dyDescent="0.25">
      <c r="A93" s="95">
        <v>14</v>
      </c>
      <c r="B93" s="95" t="s">
        <v>35</v>
      </c>
      <c r="C93" s="12" t="s">
        <v>36</v>
      </c>
      <c r="D93" s="13">
        <v>1441.1590000000001</v>
      </c>
      <c r="E93" s="13">
        <v>1402.67</v>
      </c>
      <c r="F93" s="13">
        <v>1357.088</v>
      </c>
      <c r="G93" s="13">
        <v>1328.0360000000001</v>
      </c>
      <c r="H93" s="9"/>
      <c r="I93" s="9"/>
      <c r="J93" s="9"/>
      <c r="K93" s="9"/>
      <c r="L93" s="9"/>
      <c r="M93" s="30"/>
    </row>
    <row r="94" spans="1:14" ht="24.95" customHeight="1" x14ac:dyDescent="0.25">
      <c r="A94" s="95"/>
      <c r="B94" s="95"/>
      <c r="C94" s="12" t="s">
        <v>11</v>
      </c>
      <c r="D94" s="13">
        <v>577.91</v>
      </c>
      <c r="E94" s="13">
        <v>577.80000000000007</v>
      </c>
      <c r="F94" s="13">
        <v>586.14200000000005</v>
      </c>
      <c r="G94" s="13">
        <v>538.56000000000006</v>
      </c>
      <c r="H94" s="9"/>
      <c r="I94" s="9"/>
      <c r="J94" s="9"/>
      <c r="K94" s="9"/>
      <c r="L94" s="9"/>
    </row>
    <row r="95" spans="1:14" ht="24.95" customHeight="1" x14ac:dyDescent="0.25">
      <c r="A95" s="95"/>
      <c r="B95" s="95"/>
      <c r="C95" s="16" t="s">
        <v>37</v>
      </c>
      <c r="D95" s="13">
        <v>35612.42</v>
      </c>
      <c r="E95" s="13">
        <v>36584.14</v>
      </c>
      <c r="F95" s="13">
        <v>38753.423999999999</v>
      </c>
      <c r="G95" s="13">
        <v>32817.380000000005</v>
      </c>
      <c r="H95" s="9"/>
      <c r="I95" s="9"/>
      <c r="J95" s="9"/>
      <c r="K95" s="9"/>
      <c r="L95" s="9"/>
    </row>
    <row r="96" spans="1:14" ht="24.95" customHeight="1" x14ac:dyDescent="0.25">
      <c r="A96" s="95"/>
      <c r="B96" s="95"/>
      <c r="C96" s="17" t="s">
        <v>13</v>
      </c>
      <c r="D96" s="18">
        <f>SUM(D93:D95)</f>
        <v>37631.489000000001</v>
      </c>
      <c r="E96" s="18">
        <f t="shared" ref="E96:G96" si="13">SUM(E93:E95)</f>
        <v>38564.61</v>
      </c>
      <c r="F96" s="18">
        <f t="shared" si="13"/>
        <v>40696.654000000002</v>
      </c>
      <c r="G96" s="18">
        <f t="shared" si="13"/>
        <v>34683.976000000002</v>
      </c>
      <c r="H96" s="9"/>
      <c r="I96" s="9"/>
      <c r="J96" s="9"/>
      <c r="K96" s="9"/>
      <c r="L96" s="9"/>
    </row>
    <row r="97" spans="1:12" ht="24.95" customHeight="1" x14ac:dyDescent="0.25">
      <c r="A97" s="94"/>
      <c r="B97" s="95" t="s">
        <v>38</v>
      </c>
      <c r="C97" s="12" t="s">
        <v>32</v>
      </c>
      <c r="D97" s="31">
        <f>SUM(D6,D10,D14,D18,D34,D38,D42,D46,D62,D66,D70,D74,D89,D93)</f>
        <v>53572.003408000004</v>
      </c>
      <c r="E97" s="31">
        <f t="shared" ref="E97:G97" si="14">SUM(E6,E10,E14,E18,E34,E38,E42,E46,E62,E66,E70,E74,E89,E93)</f>
        <v>52340.043279141959</v>
      </c>
      <c r="F97" s="31">
        <f t="shared" si="14"/>
        <v>54224.993000000002</v>
      </c>
      <c r="G97" s="31">
        <f t="shared" si="14"/>
        <v>54491.595781540003</v>
      </c>
      <c r="H97" s="9"/>
      <c r="I97" s="9"/>
      <c r="J97" s="9"/>
      <c r="K97" s="9"/>
      <c r="L97" s="9"/>
    </row>
    <row r="98" spans="1:12" ht="24.95" customHeight="1" x14ac:dyDescent="0.25">
      <c r="A98" s="94"/>
      <c r="B98" s="95"/>
      <c r="C98" s="12" t="s">
        <v>33</v>
      </c>
      <c r="D98" s="31">
        <f t="shared" ref="D98:G99" si="15">SUM(D7,D11,D15,D19,D35,D39,D43,D47,D63,D67,D71,D75,D90,D94)</f>
        <v>51557.498540000008</v>
      </c>
      <c r="E98" s="31">
        <f t="shared" si="15"/>
        <v>50721.671827440521</v>
      </c>
      <c r="F98" s="31">
        <f t="shared" si="15"/>
        <v>52985.042000000001</v>
      </c>
      <c r="G98" s="31">
        <f t="shared" si="15"/>
        <v>50610.287724999995</v>
      </c>
      <c r="H98" s="9"/>
      <c r="I98" s="9"/>
      <c r="J98" s="9"/>
      <c r="K98" s="9"/>
      <c r="L98" s="9"/>
    </row>
    <row r="99" spans="1:12" ht="24.95" customHeight="1" x14ac:dyDescent="0.25">
      <c r="A99" s="94"/>
      <c r="B99" s="95"/>
      <c r="C99" s="16" t="s">
        <v>34</v>
      </c>
      <c r="D99" s="31">
        <f t="shared" si="15"/>
        <v>36391.299999999996</v>
      </c>
      <c r="E99" s="31">
        <f t="shared" si="15"/>
        <v>37334.320999999996</v>
      </c>
      <c r="F99" s="31">
        <f t="shared" si="15"/>
        <v>39350.845999999998</v>
      </c>
      <c r="G99" s="31">
        <f t="shared" si="15"/>
        <v>33186.854000000007</v>
      </c>
      <c r="H99" s="9"/>
      <c r="I99" s="9"/>
      <c r="J99" s="9"/>
      <c r="K99" s="9"/>
      <c r="L99" s="9"/>
    </row>
    <row r="100" spans="1:12" ht="24.95" customHeight="1" x14ac:dyDescent="0.25">
      <c r="A100" s="94"/>
      <c r="B100" s="95"/>
      <c r="C100" s="17" t="s">
        <v>13</v>
      </c>
      <c r="D100" s="32">
        <f>SUM(D97:D99)</f>
        <v>141520.80194800001</v>
      </c>
      <c r="E100" s="32">
        <f t="shared" ref="E100:G100" si="16">SUM(E97:E99)</f>
        <v>140396.03610658247</v>
      </c>
      <c r="F100" s="32">
        <f t="shared" si="16"/>
        <v>146560.88099999999</v>
      </c>
      <c r="G100" s="32">
        <f t="shared" si="16"/>
        <v>138288.73750654003</v>
      </c>
      <c r="H100" s="9"/>
      <c r="I100" s="9"/>
      <c r="J100" s="9"/>
      <c r="K100" s="9"/>
      <c r="L100" s="9"/>
    </row>
    <row r="101" spans="1:12" ht="12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 customHeight="1" x14ac:dyDescent="0.25">
      <c r="A102" s="19"/>
      <c r="B102" s="20"/>
      <c r="C102" s="20"/>
      <c r="D102" s="20"/>
      <c r="E102" s="9"/>
      <c r="F102" s="9"/>
      <c r="G102" s="21" t="s">
        <v>19</v>
      </c>
      <c r="H102" s="22"/>
      <c r="I102" s="22"/>
      <c r="J102" s="22"/>
      <c r="K102" s="9"/>
      <c r="L102" s="9"/>
    </row>
    <row r="103" spans="1:12" ht="12.75" customHeight="1" x14ac:dyDescent="0.25">
      <c r="A103" s="23"/>
      <c r="B103" s="23"/>
      <c r="C103" s="23"/>
      <c r="D103" s="23"/>
      <c r="E103" s="9"/>
      <c r="F103" s="9"/>
      <c r="G103" s="24" t="s">
        <v>20</v>
      </c>
      <c r="H103" s="24"/>
      <c r="I103" s="24"/>
      <c r="J103" s="24"/>
      <c r="K103" s="9"/>
      <c r="L103" s="9"/>
    </row>
    <row r="118" spans="1:9" ht="12.75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2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</row>
    <row r="153" spans="1:9" ht="12.7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2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</row>
  </sheetData>
  <sheetProtection algorithmName="SHA-512" hashValue="HWsjDa84Pp4FCwXUrVIp3gictYCje9dCVuEwaUFv8ofzB9Y0LthE3z5J7O3dv+uiDjycJVpjZQbo/unh3tKawg==" saltValue="80k3kZA7AMTnjAqbDsO32g==" spinCount="100000" sheet="1" objects="1" scenarios="1"/>
  <mergeCells count="38">
    <mergeCell ref="A30:L30"/>
    <mergeCell ref="A1:L1"/>
    <mergeCell ref="A2:L2"/>
    <mergeCell ref="A6:A9"/>
    <mergeCell ref="B6:B9"/>
    <mergeCell ref="A10:A13"/>
    <mergeCell ref="B10:B13"/>
    <mergeCell ref="A14:A17"/>
    <mergeCell ref="B14:B17"/>
    <mergeCell ref="A18:A21"/>
    <mergeCell ref="B18:B21"/>
    <mergeCell ref="A29:L29"/>
    <mergeCell ref="A34:A37"/>
    <mergeCell ref="B34:B37"/>
    <mergeCell ref="A38:A41"/>
    <mergeCell ref="B38:B41"/>
    <mergeCell ref="A42:A45"/>
    <mergeCell ref="B42:B45"/>
    <mergeCell ref="A46:A49"/>
    <mergeCell ref="B46:B49"/>
    <mergeCell ref="A57:L57"/>
    <mergeCell ref="A58:L58"/>
    <mergeCell ref="A62:A65"/>
    <mergeCell ref="B62:B65"/>
    <mergeCell ref="A66:A69"/>
    <mergeCell ref="B66:B69"/>
    <mergeCell ref="A70:A73"/>
    <mergeCell ref="B70:B73"/>
    <mergeCell ref="A74:A77"/>
    <mergeCell ref="B74:B77"/>
    <mergeCell ref="A97:A100"/>
    <mergeCell ref="B97:B100"/>
    <mergeCell ref="A84:L84"/>
    <mergeCell ref="A85:L85"/>
    <mergeCell ref="A89:A92"/>
    <mergeCell ref="B89:B92"/>
    <mergeCell ref="A93:A96"/>
    <mergeCell ref="B93:B96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3DFFE-5548-45D1-88E1-1C2EF1139036}">
  <dimension ref="A1:Q54"/>
  <sheetViews>
    <sheetView zoomScaleNormal="100" zoomScaleSheetLayoutView="100" workbookViewId="0">
      <selection activeCell="P18" sqref="P18"/>
    </sheetView>
  </sheetViews>
  <sheetFormatPr defaultColWidth="9.140625" defaultRowHeight="15" x14ac:dyDescent="0.25"/>
  <cols>
    <col min="1" max="1" width="17.85546875" customWidth="1"/>
    <col min="2" max="2" width="8.28515625" customWidth="1"/>
    <col min="3" max="3" width="11.7109375" customWidth="1"/>
    <col min="4" max="5" width="8.42578125" customWidth="1"/>
    <col min="6" max="6" width="6.5703125" customWidth="1"/>
    <col min="7" max="7" width="9.5703125" customWidth="1"/>
    <col min="8" max="8" width="11.28515625" customWidth="1"/>
    <col min="9" max="9" width="9" customWidth="1"/>
    <col min="10" max="10" width="7.85546875" customWidth="1"/>
    <col min="11" max="11" width="9.85546875" customWidth="1"/>
    <col min="12" max="13" width="9.5703125" customWidth="1"/>
  </cols>
  <sheetData>
    <row r="1" spans="1:14" ht="12.75" customHeight="1" x14ac:dyDescent="0.25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 customHeight="1" x14ac:dyDescent="0.25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5"/>
      <c r="N4" s="56" t="s">
        <v>2</v>
      </c>
    </row>
    <row r="5" spans="1:14" ht="12.75" customHeight="1" x14ac:dyDescent="0.25">
      <c r="A5" s="103" t="s">
        <v>92</v>
      </c>
      <c r="B5" s="103" t="s">
        <v>67</v>
      </c>
      <c r="C5" s="103" t="s">
        <v>93</v>
      </c>
      <c r="D5" s="103" t="s">
        <v>94</v>
      </c>
      <c r="E5" s="103" t="s">
        <v>95</v>
      </c>
      <c r="F5" s="103" t="s">
        <v>96</v>
      </c>
      <c r="G5" s="103" t="s">
        <v>97</v>
      </c>
      <c r="H5" s="103" t="s">
        <v>98</v>
      </c>
      <c r="I5" s="103" t="s">
        <v>99</v>
      </c>
      <c r="J5" s="103" t="s">
        <v>100</v>
      </c>
      <c r="K5" s="103" t="s">
        <v>101</v>
      </c>
      <c r="L5" s="103" t="s">
        <v>102</v>
      </c>
      <c r="M5" s="103" t="s">
        <v>103</v>
      </c>
      <c r="N5" s="103" t="s">
        <v>104</v>
      </c>
    </row>
    <row r="6" spans="1:14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2.75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7.25" customHeight="1" x14ac:dyDescent="0.25">
      <c r="A11" s="57" t="s">
        <v>9</v>
      </c>
      <c r="B11" s="58">
        <v>434</v>
      </c>
      <c r="C11" s="58">
        <v>320</v>
      </c>
      <c r="D11" s="58">
        <v>643</v>
      </c>
      <c r="E11" s="58">
        <v>674</v>
      </c>
      <c r="F11" s="58">
        <v>159</v>
      </c>
      <c r="G11" s="58">
        <v>368</v>
      </c>
      <c r="H11" s="58">
        <v>31</v>
      </c>
      <c r="I11" s="58">
        <v>0</v>
      </c>
      <c r="J11" s="58">
        <v>0</v>
      </c>
      <c r="K11" s="58">
        <v>0</v>
      </c>
      <c r="L11" s="58">
        <v>0</v>
      </c>
      <c r="M11" s="58">
        <v>27543</v>
      </c>
      <c r="N11" s="59">
        <f>SUM(B11:M11)</f>
        <v>30172</v>
      </c>
    </row>
    <row r="12" spans="1:14" ht="17.25" customHeight="1" x14ac:dyDescent="0.25">
      <c r="A12" s="37" t="s">
        <v>14</v>
      </c>
      <c r="B12" s="38">
        <v>46.387</v>
      </c>
      <c r="C12" s="38">
        <v>244.80599999999998</v>
      </c>
      <c r="D12" s="38">
        <v>263.137</v>
      </c>
      <c r="E12" s="38">
        <v>435.84699999999998</v>
      </c>
      <c r="F12" s="38">
        <v>21.695999999999998</v>
      </c>
      <c r="G12" s="38">
        <v>203.93799999999999</v>
      </c>
      <c r="H12" s="38">
        <v>624.04600000000005</v>
      </c>
      <c r="I12" s="38">
        <v>119.578</v>
      </c>
      <c r="J12" s="38">
        <v>63.737000000000002</v>
      </c>
      <c r="K12" s="38">
        <v>0</v>
      </c>
      <c r="L12" s="38">
        <v>222.85500000000002</v>
      </c>
      <c r="M12" s="38">
        <v>1554.5709999999999</v>
      </c>
      <c r="N12" s="60">
        <f t="shared" ref="N12:N24" si="0">SUM(B12:M12)</f>
        <v>3800.598</v>
      </c>
    </row>
    <row r="13" spans="1:14" ht="17.25" customHeight="1" x14ac:dyDescent="0.25">
      <c r="A13" s="37" t="s">
        <v>16</v>
      </c>
      <c r="B13" s="38">
        <v>633.25199999999995</v>
      </c>
      <c r="C13" s="38">
        <v>1270.3240000000001</v>
      </c>
      <c r="D13" s="38">
        <v>75.882999999999996</v>
      </c>
      <c r="E13" s="38">
        <v>158.512</v>
      </c>
      <c r="F13" s="38">
        <v>0</v>
      </c>
      <c r="G13" s="38">
        <v>119.313</v>
      </c>
      <c r="H13" s="38">
        <v>0</v>
      </c>
      <c r="I13" s="38">
        <v>0</v>
      </c>
      <c r="J13" s="38">
        <v>0</v>
      </c>
      <c r="K13" s="38">
        <v>235.779</v>
      </c>
      <c r="L13" s="38">
        <v>0</v>
      </c>
      <c r="M13" s="38">
        <v>1844.6326549999999</v>
      </c>
      <c r="N13" s="60">
        <f t="shared" si="0"/>
        <v>4337.6956549999995</v>
      </c>
    </row>
    <row r="14" spans="1:14" ht="17.25" customHeight="1" x14ac:dyDescent="0.25">
      <c r="A14" s="37" t="s">
        <v>18</v>
      </c>
      <c r="B14" s="38">
        <v>56.894999999999996</v>
      </c>
      <c r="C14" s="38">
        <v>393.09100000000001</v>
      </c>
      <c r="D14" s="38">
        <v>6.2510000000000003</v>
      </c>
      <c r="E14" s="38">
        <v>0</v>
      </c>
      <c r="F14" s="38">
        <v>0</v>
      </c>
      <c r="G14" s="38">
        <v>270.40899999999999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2413.9479999999999</v>
      </c>
      <c r="N14" s="60">
        <f t="shared" si="0"/>
        <v>3140.5940000000001</v>
      </c>
    </row>
    <row r="15" spans="1:14" ht="17.25" customHeight="1" x14ac:dyDescent="0.25">
      <c r="A15" s="37" t="s">
        <v>23</v>
      </c>
      <c r="B15" s="38">
        <v>40</v>
      </c>
      <c r="C15" s="38">
        <v>200</v>
      </c>
      <c r="D15" s="38">
        <v>0</v>
      </c>
      <c r="E15" s="38">
        <v>0</v>
      </c>
      <c r="F15" s="38">
        <v>0</v>
      </c>
      <c r="G15" s="38">
        <v>284</v>
      </c>
      <c r="H15" s="38">
        <v>0</v>
      </c>
      <c r="I15" s="38">
        <v>0</v>
      </c>
      <c r="J15" s="38">
        <v>0</v>
      </c>
      <c r="K15" s="38">
        <v>100</v>
      </c>
      <c r="L15" s="38">
        <v>0</v>
      </c>
      <c r="M15" s="38">
        <v>511</v>
      </c>
      <c r="N15" s="60">
        <f t="shared" si="0"/>
        <v>1135</v>
      </c>
    </row>
    <row r="16" spans="1:14" ht="17.25" customHeight="1" x14ac:dyDescent="0.25">
      <c r="A16" s="37" t="s">
        <v>24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95.744</v>
      </c>
      <c r="N16" s="60">
        <f t="shared" si="0"/>
        <v>95.744</v>
      </c>
    </row>
    <row r="17" spans="1:17" ht="17.25" customHeight="1" x14ac:dyDescent="0.25">
      <c r="A17" s="37" t="s">
        <v>25</v>
      </c>
      <c r="B17" s="38">
        <v>0</v>
      </c>
      <c r="C17" s="38">
        <v>213.77699999999999</v>
      </c>
      <c r="D17" s="38">
        <v>148.95499999999998</v>
      </c>
      <c r="E17" s="38">
        <v>182.423</v>
      </c>
      <c r="F17" s="38">
        <v>14.607999999999999</v>
      </c>
      <c r="G17" s="38">
        <v>106.50200000000001</v>
      </c>
      <c r="H17" s="38">
        <v>79.504999999999995</v>
      </c>
      <c r="I17" s="38">
        <v>29.690999999999999</v>
      </c>
      <c r="J17" s="38">
        <v>22.003999999999998</v>
      </c>
      <c r="K17" s="38">
        <v>63.615000000000009</v>
      </c>
      <c r="L17" s="38">
        <v>153.374</v>
      </c>
      <c r="M17" s="38">
        <v>1037.1619999999998</v>
      </c>
      <c r="N17" s="60">
        <f t="shared" si="0"/>
        <v>2051.616</v>
      </c>
    </row>
    <row r="18" spans="1:17" ht="17.25" customHeight="1" x14ac:dyDescent="0.25">
      <c r="A18" s="37" t="s">
        <v>26</v>
      </c>
      <c r="B18" s="38">
        <v>0</v>
      </c>
      <c r="C18" s="38">
        <v>7.4660000000000002</v>
      </c>
      <c r="D18" s="38">
        <v>2.8130000000000002</v>
      </c>
      <c r="E18" s="38">
        <v>0</v>
      </c>
      <c r="F18" s="38">
        <v>0.40699999999999997</v>
      </c>
      <c r="G18" s="38">
        <v>4.3289999999999997</v>
      </c>
      <c r="H18" s="38">
        <v>0.84</v>
      </c>
      <c r="I18" s="38">
        <v>0.70099999999999996</v>
      </c>
      <c r="J18" s="38">
        <v>0.14799999999999999</v>
      </c>
      <c r="K18" s="38">
        <v>0</v>
      </c>
      <c r="L18" s="38">
        <v>0</v>
      </c>
      <c r="M18" s="38">
        <v>105.52699999999999</v>
      </c>
      <c r="N18" s="60">
        <f t="shared" si="0"/>
        <v>122.23099999999999</v>
      </c>
    </row>
    <row r="19" spans="1:17" ht="17.25" customHeight="1" x14ac:dyDescent="0.25">
      <c r="A19" s="37" t="s">
        <v>27</v>
      </c>
      <c r="B19" s="38">
        <v>0</v>
      </c>
      <c r="C19" s="38">
        <v>9</v>
      </c>
      <c r="D19" s="38">
        <v>16</v>
      </c>
      <c r="E19" s="38">
        <v>7</v>
      </c>
      <c r="F19" s="38">
        <v>3</v>
      </c>
      <c r="G19" s="38">
        <v>9</v>
      </c>
      <c r="H19" s="38">
        <v>28</v>
      </c>
      <c r="I19" s="38">
        <v>3</v>
      </c>
      <c r="J19" s="38">
        <v>14</v>
      </c>
      <c r="K19" s="38">
        <v>0</v>
      </c>
      <c r="L19" s="38">
        <v>46</v>
      </c>
      <c r="M19" s="38">
        <v>155</v>
      </c>
      <c r="N19" s="60">
        <f t="shared" si="0"/>
        <v>290</v>
      </c>
    </row>
    <row r="20" spans="1:17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3126.078</v>
      </c>
      <c r="N20" s="60">
        <f t="shared" si="0"/>
        <v>3126.078</v>
      </c>
    </row>
    <row r="21" spans="1:17" ht="17.25" customHeight="1" x14ac:dyDescent="0.25">
      <c r="A21" s="37" t="s">
        <v>29</v>
      </c>
      <c r="B21" s="38">
        <v>0</v>
      </c>
      <c r="C21" s="38">
        <v>1253.2669999999998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841.93799999999999</v>
      </c>
      <c r="N21" s="60">
        <f t="shared" si="0"/>
        <v>2095.2049999999999</v>
      </c>
    </row>
    <row r="22" spans="1:17" ht="17.25" customHeight="1" x14ac:dyDescent="0.25">
      <c r="A22" s="37" t="s">
        <v>30</v>
      </c>
      <c r="B22" s="38">
        <v>0</v>
      </c>
      <c r="C22" s="38">
        <v>137.03899999999999</v>
      </c>
      <c r="D22" s="38">
        <v>0</v>
      </c>
      <c r="E22" s="38">
        <v>0</v>
      </c>
      <c r="F22" s="38">
        <v>42</v>
      </c>
      <c r="G22" s="38">
        <v>57.281999999999996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286.149</v>
      </c>
      <c r="N22" s="60">
        <f t="shared" si="0"/>
        <v>522.47</v>
      </c>
    </row>
    <row r="23" spans="1:17" ht="17.25" customHeight="1" x14ac:dyDescent="0.25">
      <c r="A23" s="37" t="s">
        <v>55</v>
      </c>
      <c r="B23" s="38">
        <v>0</v>
      </c>
      <c r="C23" s="38">
        <v>18.294999999999998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72.061999999999998</v>
      </c>
      <c r="N23" s="60">
        <f t="shared" si="0"/>
        <v>90.356999999999999</v>
      </c>
    </row>
    <row r="24" spans="1:17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577.91</v>
      </c>
      <c r="N24" s="61">
        <f t="shared" si="0"/>
        <v>577.91</v>
      </c>
    </row>
    <row r="25" spans="1:17" ht="39.950000000000003" customHeight="1" x14ac:dyDescent="0.25">
      <c r="A25" s="41" t="s">
        <v>82</v>
      </c>
      <c r="B25" s="42">
        <f>SUM(B11:B24)</f>
        <v>1210.5339999999999</v>
      </c>
      <c r="C25" s="42">
        <f t="shared" ref="C25:M25" si="1">SUM(C11:C24)</f>
        <v>4067.0649999999996</v>
      </c>
      <c r="D25" s="42">
        <f t="shared" si="1"/>
        <v>1156.039</v>
      </c>
      <c r="E25" s="42">
        <f t="shared" si="1"/>
        <v>1457.7819999999999</v>
      </c>
      <c r="F25" s="42">
        <f t="shared" si="1"/>
        <v>240.71100000000001</v>
      </c>
      <c r="G25" s="42">
        <f t="shared" si="1"/>
        <v>1422.7729999999997</v>
      </c>
      <c r="H25" s="42">
        <f t="shared" si="1"/>
        <v>763.39100000000008</v>
      </c>
      <c r="I25" s="42">
        <f t="shared" si="1"/>
        <v>152.97</v>
      </c>
      <c r="J25" s="42">
        <f t="shared" si="1"/>
        <v>99.888999999999996</v>
      </c>
      <c r="K25" s="42">
        <f t="shared" si="1"/>
        <v>399.39400000000001</v>
      </c>
      <c r="L25" s="42">
        <f t="shared" si="1"/>
        <v>422.22900000000004</v>
      </c>
      <c r="M25" s="42">
        <f t="shared" si="1"/>
        <v>40164.721655000001</v>
      </c>
      <c r="N25" s="42">
        <f>SUM(N11:N24)</f>
        <v>51557.49865500001</v>
      </c>
    </row>
    <row r="26" spans="1:17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7" ht="12.75" customHeight="1" x14ac:dyDescent="0.25">
      <c r="A27" s="19"/>
      <c r="B27" s="20"/>
      <c r="C27" s="20"/>
      <c r="D27" s="20"/>
      <c r="E27" s="43"/>
      <c r="F27" s="43"/>
      <c r="G27" s="43"/>
      <c r="H27" s="43"/>
      <c r="I27" s="43"/>
      <c r="J27" s="43"/>
      <c r="K27" s="43"/>
      <c r="L27" s="43"/>
      <c r="M27" s="43"/>
      <c r="N27" s="21" t="s">
        <v>19</v>
      </c>
      <c r="O27" s="22"/>
      <c r="P27" s="22"/>
      <c r="Q27" s="22"/>
    </row>
    <row r="28" spans="1:17" ht="12.75" customHeight="1" x14ac:dyDescent="0.25">
      <c r="A28" s="23"/>
      <c r="B28" s="23"/>
      <c r="C28" s="23"/>
      <c r="D28" s="23"/>
      <c r="E28" s="44"/>
      <c r="F28" s="43"/>
      <c r="G28" s="43"/>
      <c r="H28" s="43"/>
      <c r="I28" s="43"/>
      <c r="J28" s="43"/>
      <c r="K28" s="43"/>
      <c r="L28" s="43"/>
      <c r="M28" s="43"/>
      <c r="N28" s="24" t="s">
        <v>20</v>
      </c>
      <c r="O28" s="24"/>
      <c r="P28" s="24"/>
      <c r="Q28" s="24"/>
    </row>
    <row r="34" ht="15" customHeight="1" x14ac:dyDescent="0.25"/>
    <row r="54" ht="15" customHeight="1" x14ac:dyDescent="0.25"/>
  </sheetData>
  <sheetProtection algorithmName="SHA-512" hashValue="geA45GJ0TJlrhhVtzFXy+c9VAZW/mQuEDPAMA9yF7RoObAw2+L1Gw9D2pHLnPWO/JZttzWTlV0gTegZKVRX32w==" saltValue="nzBbnnWg7aVs5vyYkO1j5w==" spinCount="100000" sheet="1" objects="1" scenarios="1"/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5B7B-059A-4F97-8103-421E7FFDF6C1}">
  <dimension ref="A1:Q54"/>
  <sheetViews>
    <sheetView zoomScaleNormal="100" zoomScaleSheetLayoutView="100" workbookViewId="0">
      <selection activeCell="P18" sqref="P18"/>
    </sheetView>
  </sheetViews>
  <sheetFormatPr defaultColWidth="9.140625" defaultRowHeight="15" x14ac:dyDescent="0.25"/>
  <cols>
    <col min="1" max="1" width="17.85546875" customWidth="1"/>
    <col min="2" max="2" width="8.28515625" customWidth="1"/>
    <col min="3" max="3" width="11.7109375" customWidth="1"/>
    <col min="4" max="5" width="8.42578125" customWidth="1"/>
    <col min="6" max="6" width="6.5703125" customWidth="1"/>
    <col min="7" max="7" width="9.5703125" customWidth="1"/>
    <col min="8" max="8" width="11.28515625" customWidth="1"/>
    <col min="9" max="9" width="9" customWidth="1"/>
    <col min="10" max="10" width="7.85546875" customWidth="1"/>
    <col min="11" max="11" width="9.85546875" customWidth="1"/>
    <col min="12" max="13" width="9.5703125" customWidth="1"/>
  </cols>
  <sheetData>
    <row r="1" spans="1:14" ht="12.75" customHeight="1" x14ac:dyDescent="0.25">
      <c r="A1" s="107" t="s">
        <v>105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 customHeight="1" x14ac:dyDescent="0.25">
      <c r="A2" s="108" t="s">
        <v>106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5"/>
      <c r="N4" s="56" t="s">
        <v>2</v>
      </c>
    </row>
    <row r="5" spans="1:14" ht="12.75" customHeight="1" x14ac:dyDescent="0.25">
      <c r="A5" s="103" t="s">
        <v>92</v>
      </c>
      <c r="B5" s="103" t="s">
        <v>67</v>
      </c>
      <c r="C5" s="103" t="s">
        <v>93</v>
      </c>
      <c r="D5" s="103" t="s">
        <v>94</v>
      </c>
      <c r="E5" s="103" t="s">
        <v>95</v>
      </c>
      <c r="F5" s="103" t="s">
        <v>96</v>
      </c>
      <c r="G5" s="103" t="s">
        <v>97</v>
      </c>
      <c r="H5" s="103" t="s">
        <v>98</v>
      </c>
      <c r="I5" s="103" t="s">
        <v>99</v>
      </c>
      <c r="J5" s="103" t="s">
        <v>100</v>
      </c>
      <c r="K5" s="103" t="s">
        <v>101</v>
      </c>
      <c r="L5" s="103" t="s">
        <v>102</v>
      </c>
      <c r="M5" s="103" t="s">
        <v>103</v>
      </c>
      <c r="N5" s="103" t="s">
        <v>104</v>
      </c>
    </row>
    <row r="6" spans="1:14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2.75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7.25" customHeight="1" x14ac:dyDescent="0.25">
      <c r="A11" s="57" t="s">
        <v>9</v>
      </c>
      <c r="B11" s="58">
        <v>494</v>
      </c>
      <c r="C11" s="58">
        <v>182</v>
      </c>
      <c r="D11" s="58">
        <v>705</v>
      </c>
      <c r="E11" s="58">
        <v>802</v>
      </c>
      <c r="F11" s="58">
        <v>111</v>
      </c>
      <c r="G11" s="58">
        <v>414</v>
      </c>
      <c r="H11" s="58">
        <v>23</v>
      </c>
      <c r="I11" s="58">
        <v>0</v>
      </c>
      <c r="J11" s="58">
        <v>0</v>
      </c>
      <c r="K11" s="58">
        <v>0</v>
      </c>
      <c r="L11" s="58">
        <v>0</v>
      </c>
      <c r="M11" s="58">
        <v>27187</v>
      </c>
      <c r="N11" s="62">
        <f>SUM(B11:M11)</f>
        <v>29918</v>
      </c>
    </row>
    <row r="12" spans="1:14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4188.933</v>
      </c>
      <c r="N12" s="63">
        <f t="shared" ref="N12:N24" si="0">SUM(B12:M12)</f>
        <v>4188.933</v>
      </c>
    </row>
    <row r="13" spans="1:14" ht="17.25" customHeight="1" x14ac:dyDescent="0.25">
      <c r="A13" s="37" t="s">
        <v>16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4399.2618274405195</v>
      </c>
      <c r="N13" s="63">
        <f t="shared" si="0"/>
        <v>4399.2618274405195</v>
      </c>
    </row>
    <row r="14" spans="1:14" ht="17.25" customHeight="1" x14ac:dyDescent="0.25">
      <c r="A14" s="37" t="s">
        <v>18</v>
      </c>
      <c r="B14" s="38">
        <v>41.370000000000005</v>
      </c>
      <c r="C14" s="38">
        <v>431.66500000000002</v>
      </c>
      <c r="D14" s="38">
        <v>9.0109999999999992</v>
      </c>
      <c r="E14" s="38">
        <v>0</v>
      </c>
      <c r="F14" s="38">
        <v>0</v>
      </c>
      <c r="G14" s="38">
        <v>251.83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1841.5429999999999</v>
      </c>
      <c r="N14" s="63">
        <f t="shared" si="0"/>
        <v>2575.4189999999999</v>
      </c>
    </row>
    <row r="15" spans="1:14" ht="17.25" customHeight="1" x14ac:dyDescent="0.25">
      <c r="A15" s="37" t="s">
        <v>23</v>
      </c>
      <c r="B15" s="38">
        <v>45</v>
      </c>
      <c r="C15" s="38">
        <v>223</v>
      </c>
      <c r="D15" s="38">
        <v>0</v>
      </c>
      <c r="E15" s="38">
        <v>0</v>
      </c>
      <c r="F15" s="38">
        <v>0</v>
      </c>
      <c r="G15" s="38">
        <v>163</v>
      </c>
      <c r="H15" s="38">
        <v>0</v>
      </c>
      <c r="I15" s="38">
        <v>0</v>
      </c>
      <c r="J15" s="38">
        <v>0</v>
      </c>
      <c r="K15" s="38">
        <v>55</v>
      </c>
      <c r="L15" s="38">
        <v>0</v>
      </c>
      <c r="M15" s="38">
        <v>553</v>
      </c>
      <c r="N15" s="63">
        <f t="shared" si="0"/>
        <v>1039</v>
      </c>
    </row>
    <row r="16" spans="1:14" ht="17.25" customHeight="1" x14ac:dyDescent="0.25">
      <c r="A16" s="37" t="s">
        <v>24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131.03500000000003</v>
      </c>
      <c r="N16" s="63">
        <f t="shared" si="0"/>
        <v>131.03500000000003</v>
      </c>
    </row>
    <row r="17" spans="1:17" ht="17.25" customHeight="1" x14ac:dyDescent="0.25">
      <c r="A17" s="37" t="s">
        <v>25</v>
      </c>
      <c r="B17" s="38">
        <v>0</v>
      </c>
      <c r="C17" s="38">
        <v>190.351</v>
      </c>
      <c r="D17" s="38">
        <v>152.47800000000001</v>
      </c>
      <c r="E17" s="38">
        <v>178.703</v>
      </c>
      <c r="F17" s="38">
        <v>15.624000000000001</v>
      </c>
      <c r="G17" s="38">
        <v>125.13800000000001</v>
      </c>
      <c r="H17" s="38">
        <v>74.108000000000004</v>
      </c>
      <c r="I17" s="38">
        <v>27.84</v>
      </c>
      <c r="J17" s="38">
        <v>18.344000000000001</v>
      </c>
      <c r="K17" s="38">
        <v>83.744</v>
      </c>
      <c r="L17" s="38">
        <v>158.12299999999999</v>
      </c>
      <c r="M17" s="38">
        <v>1108.598</v>
      </c>
      <c r="N17" s="63">
        <f t="shared" si="0"/>
        <v>2133.0510000000004</v>
      </c>
    </row>
    <row r="18" spans="1:17" ht="17.25" customHeight="1" x14ac:dyDescent="0.25">
      <c r="A18" s="37" t="s">
        <v>26</v>
      </c>
      <c r="B18" s="38">
        <v>0</v>
      </c>
      <c r="C18" s="38">
        <v>0.97499999999999998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80.557000000000002</v>
      </c>
      <c r="N18" s="63">
        <f t="shared" si="0"/>
        <v>81.531999999999996</v>
      </c>
    </row>
    <row r="19" spans="1:17" ht="17.25" customHeight="1" x14ac:dyDescent="0.25">
      <c r="A19" s="37" t="s">
        <v>27</v>
      </c>
      <c r="B19" s="38">
        <v>0</v>
      </c>
      <c r="C19" s="38">
        <v>10</v>
      </c>
      <c r="D19" s="38">
        <v>19</v>
      </c>
      <c r="E19" s="38">
        <v>5</v>
      </c>
      <c r="F19" s="38">
        <v>3</v>
      </c>
      <c r="G19" s="38">
        <v>19</v>
      </c>
      <c r="H19" s="38">
        <v>32</v>
      </c>
      <c r="I19" s="38">
        <v>3</v>
      </c>
      <c r="J19" s="38">
        <v>13</v>
      </c>
      <c r="K19" s="38">
        <v>0</v>
      </c>
      <c r="L19" s="38">
        <v>61</v>
      </c>
      <c r="M19" s="38">
        <v>152</v>
      </c>
      <c r="N19" s="63">
        <f t="shared" si="0"/>
        <v>317</v>
      </c>
    </row>
    <row r="20" spans="1:17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3110.9380000000001</v>
      </c>
      <c r="N20" s="63">
        <f t="shared" si="0"/>
        <v>3110.9380000000001</v>
      </c>
    </row>
    <row r="21" spans="1:17" ht="17.25" customHeight="1" x14ac:dyDescent="0.25">
      <c r="A21" s="37" t="s">
        <v>29</v>
      </c>
      <c r="B21" s="38">
        <v>0</v>
      </c>
      <c r="C21" s="38">
        <v>831.40300000000002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764.33299999999986</v>
      </c>
      <c r="N21" s="63">
        <f t="shared" si="0"/>
        <v>1595.7359999999999</v>
      </c>
    </row>
    <row r="22" spans="1:17" ht="17.25" customHeight="1" x14ac:dyDescent="0.25">
      <c r="A22" s="37" t="s">
        <v>30</v>
      </c>
      <c r="B22" s="38">
        <v>0</v>
      </c>
      <c r="C22" s="38">
        <v>0</v>
      </c>
      <c r="D22" s="38">
        <v>0</v>
      </c>
      <c r="E22" s="38">
        <v>0</v>
      </c>
      <c r="F22" s="38">
        <v>63.013000000000005</v>
      </c>
      <c r="G22" s="38">
        <v>56.750999999999998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423.89600000000002</v>
      </c>
      <c r="N22" s="63">
        <f t="shared" si="0"/>
        <v>543.66000000000008</v>
      </c>
    </row>
    <row r="23" spans="1:17" ht="17.25" customHeight="1" x14ac:dyDescent="0.25">
      <c r="A23" s="37" t="s">
        <v>55</v>
      </c>
      <c r="B23" s="38">
        <v>0</v>
      </c>
      <c r="C23" s="38">
        <v>27.786000000000001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82.52</v>
      </c>
      <c r="N23" s="63">
        <f t="shared" si="0"/>
        <v>110.306</v>
      </c>
    </row>
    <row r="24" spans="1:17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577.80000000000007</v>
      </c>
      <c r="N24" s="64">
        <f t="shared" si="0"/>
        <v>577.80000000000007</v>
      </c>
    </row>
    <row r="25" spans="1:17" ht="39.950000000000003" customHeight="1" x14ac:dyDescent="0.25">
      <c r="A25" s="41" t="s">
        <v>82</v>
      </c>
      <c r="B25" s="42">
        <f>SUM(B11:B24)</f>
        <v>580.37</v>
      </c>
      <c r="C25" s="42">
        <f t="shared" ref="C25:M25" si="1">SUM(C11:C24)</f>
        <v>1897.18</v>
      </c>
      <c r="D25" s="42">
        <f t="shared" si="1"/>
        <v>885.48900000000003</v>
      </c>
      <c r="E25" s="42">
        <f t="shared" si="1"/>
        <v>985.70299999999997</v>
      </c>
      <c r="F25" s="42">
        <f t="shared" si="1"/>
        <v>192.637</v>
      </c>
      <c r="G25" s="42">
        <f t="shared" si="1"/>
        <v>1029.7190000000001</v>
      </c>
      <c r="H25" s="42">
        <f t="shared" si="1"/>
        <v>129.108</v>
      </c>
      <c r="I25" s="42">
        <f t="shared" si="1"/>
        <v>30.84</v>
      </c>
      <c r="J25" s="42">
        <f t="shared" si="1"/>
        <v>31.344000000000001</v>
      </c>
      <c r="K25" s="42">
        <f t="shared" si="1"/>
        <v>138.744</v>
      </c>
      <c r="L25" s="42">
        <f t="shared" si="1"/>
        <v>219.12299999999999</v>
      </c>
      <c r="M25" s="42">
        <f t="shared" si="1"/>
        <v>44601.414827440523</v>
      </c>
      <c r="N25" s="42">
        <f>SUM(N11:N24)</f>
        <v>50721.671827440521</v>
      </c>
    </row>
    <row r="26" spans="1:17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7" ht="12.75" customHeight="1" x14ac:dyDescent="0.25">
      <c r="E27" s="43"/>
      <c r="F27" s="43"/>
      <c r="G27" s="43"/>
      <c r="H27" s="43"/>
      <c r="I27" s="43"/>
      <c r="J27" s="43"/>
      <c r="K27" s="43"/>
      <c r="L27" s="43"/>
      <c r="M27" s="43"/>
      <c r="N27" s="21" t="s">
        <v>19</v>
      </c>
      <c r="O27" s="22"/>
      <c r="P27" s="22"/>
      <c r="Q27" s="22"/>
    </row>
    <row r="28" spans="1:17" ht="12.75" customHeight="1" x14ac:dyDescent="0.25">
      <c r="E28" s="44"/>
      <c r="F28" s="43"/>
      <c r="G28" s="43"/>
      <c r="H28" s="43"/>
      <c r="I28" s="43"/>
      <c r="J28" s="43"/>
      <c r="K28" s="43"/>
      <c r="L28" s="43"/>
      <c r="M28" s="43"/>
      <c r="N28" s="24" t="s">
        <v>20</v>
      </c>
      <c r="O28" s="24"/>
      <c r="P28" s="24"/>
      <c r="Q28" s="24"/>
    </row>
    <row r="34" ht="15" customHeight="1" x14ac:dyDescent="0.25"/>
    <row r="54" ht="15" customHeight="1" x14ac:dyDescent="0.25"/>
  </sheetData>
  <sheetProtection algorithmName="SHA-512" hashValue="55Aoai1gIpeUPu17bOg+/Hr2imjhj0YNQ7M/F5Alna4WH4m/iZCX/3xasykCrSic5iCICvcAzBrBvx/FWkN0eA==" saltValue="JF2cO/E9BfpTJiUF+KnTyA==" spinCount="100000" sheet="1" objects="1" scenarios="1"/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FA65-3F4B-4C19-AC88-A74E9EB34760}">
  <dimension ref="A1:Q54"/>
  <sheetViews>
    <sheetView zoomScaleNormal="100" zoomScaleSheetLayoutView="100" workbookViewId="0">
      <selection activeCell="P18" sqref="P18"/>
    </sheetView>
  </sheetViews>
  <sheetFormatPr defaultColWidth="9.140625" defaultRowHeight="15" x14ac:dyDescent="0.25"/>
  <cols>
    <col min="1" max="1" width="17.85546875" customWidth="1"/>
    <col min="2" max="2" width="8.28515625" customWidth="1"/>
    <col min="3" max="3" width="11.7109375" customWidth="1"/>
    <col min="4" max="5" width="8.42578125" customWidth="1"/>
    <col min="6" max="6" width="6.5703125" customWidth="1"/>
    <col min="7" max="7" width="9.5703125" customWidth="1"/>
    <col min="8" max="8" width="11.28515625" customWidth="1"/>
    <col min="9" max="9" width="9" customWidth="1"/>
    <col min="10" max="10" width="7.85546875" customWidth="1"/>
    <col min="11" max="11" width="9.85546875" customWidth="1"/>
    <col min="12" max="13" width="9.5703125" customWidth="1"/>
  </cols>
  <sheetData>
    <row r="1" spans="1:14" ht="12.75" customHeight="1" x14ac:dyDescent="0.25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 customHeight="1" x14ac:dyDescent="0.25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5"/>
      <c r="N4" s="56" t="s">
        <v>2</v>
      </c>
    </row>
    <row r="5" spans="1:14" ht="12.75" customHeight="1" x14ac:dyDescent="0.25">
      <c r="A5" s="103" t="s">
        <v>92</v>
      </c>
      <c r="B5" s="103" t="s">
        <v>67</v>
      </c>
      <c r="C5" s="103" t="s">
        <v>93</v>
      </c>
      <c r="D5" s="103" t="s">
        <v>94</v>
      </c>
      <c r="E5" s="103" t="s">
        <v>95</v>
      </c>
      <c r="F5" s="103" t="s">
        <v>96</v>
      </c>
      <c r="G5" s="103" t="s">
        <v>97</v>
      </c>
      <c r="H5" s="103" t="s">
        <v>98</v>
      </c>
      <c r="I5" s="103" t="s">
        <v>99</v>
      </c>
      <c r="J5" s="103" t="s">
        <v>100</v>
      </c>
      <c r="K5" s="103" t="s">
        <v>101</v>
      </c>
      <c r="L5" s="103" t="s">
        <v>102</v>
      </c>
      <c r="M5" s="103" t="s">
        <v>103</v>
      </c>
      <c r="N5" s="103" t="s">
        <v>104</v>
      </c>
    </row>
    <row r="6" spans="1:14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2.75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7.25" customHeight="1" x14ac:dyDescent="0.25">
      <c r="A11" s="57" t="s">
        <v>9</v>
      </c>
      <c r="B11" s="58">
        <v>664</v>
      </c>
      <c r="C11" s="58">
        <v>509</v>
      </c>
      <c r="D11" s="58">
        <v>673</v>
      </c>
      <c r="E11" s="58">
        <v>1033</v>
      </c>
      <c r="F11" s="58">
        <v>108</v>
      </c>
      <c r="G11" s="58">
        <v>432</v>
      </c>
      <c r="H11" s="58">
        <v>25</v>
      </c>
      <c r="I11" s="58">
        <v>0</v>
      </c>
      <c r="J11" s="58">
        <v>0</v>
      </c>
      <c r="K11" s="58">
        <v>0</v>
      </c>
      <c r="L11" s="58">
        <v>0</v>
      </c>
      <c r="M11" s="58">
        <v>26504</v>
      </c>
      <c r="N11" s="62">
        <f>SUM(B11:M11)</f>
        <v>29948</v>
      </c>
    </row>
    <row r="12" spans="1:14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4034.1610000000001</v>
      </c>
      <c r="N12" s="63">
        <f t="shared" ref="N12:N24" si="0">SUM(B12:M12)</f>
        <v>4034.1610000000001</v>
      </c>
    </row>
    <row r="13" spans="1:14" ht="17.25" customHeight="1" x14ac:dyDescent="0.25">
      <c r="A13" s="37" t="s">
        <v>16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4311.348</v>
      </c>
      <c r="N13" s="63">
        <f t="shared" si="0"/>
        <v>4311.348</v>
      </c>
    </row>
    <row r="14" spans="1:14" ht="17.25" customHeight="1" x14ac:dyDescent="0.25">
      <c r="A14" s="37" t="s">
        <v>18</v>
      </c>
      <c r="B14" s="38">
        <v>67.513000000000005</v>
      </c>
      <c r="C14" s="38">
        <v>471.24900000000002</v>
      </c>
      <c r="D14" s="38">
        <v>359.029</v>
      </c>
      <c r="E14" s="38">
        <v>0</v>
      </c>
      <c r="F14" s="38">
        <v>0</v>
      </c>
      <c r="G14" s="38">
        <v>284.42599999999999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1659.8379999999997</v>
      </c>
      <c r="N14" s="63">
        <f t="shared" si="0"/>
        <v>2842.0549999999998</v>
      </c>
    </row>
    <row r="15" spans="1:14" ht="17.25" customHeight="1" x14ac:dyDescent="0.25">
      <c r="A15" s="37" t="s">
        <v>23</v>
      </c>
      <c r="B15" s="38">
        <v>106</v>
      </c>
      <c r="C15" s="38">
        <v>236</v>
      </c>
      <c r="D15" s="38">
        <v>0</v>
      </c>
      <c r="E15" s="38">
        <v>0</v>
      </c>
      <c r="F15" s="38">
        <v>0</v>
      </c>
      <c r="G15" s="38">
        <v>104</v>
      </c>
      <c r="H15" s="38">
        <v>0</v>
      </c>
      <c r="I15" s="38">
        <v>0</v>
      </c>
      <c r="J15" s="38">
        <v>0</v>
      </c>
      <c r="K15" s="38">
        <v>65</v>
      </c>
      <c r="L15" s="38">
        <v>0</v>
      </c>
      <c r="M15" s="38">
        <v>695</v>
      </c>
      <c r="N15" s="63">
        <f t="shared" si="0"/>
        <v>1206</v>
      </c>
    </row>
    <row r="16" spans="1:14" ht="17.25" customHeight="1" x14ac:dyDescent="0.25">
      <c r="A16" s="37" t="s">
        <v>24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76.801000000000002</v>
      </c>
      <c r="N16" s="63">
        <f t="shared" si="0"/>
        <v>76.801000000000002</v>
      </c>
    </row>
    <row r="17" spans="1:17" ht="17.25" customHeight="1" x14ac:dyDescent="0.25">
      <c r="A17" s="37" t="s">
        <v>25</v>
      </c>
      <c r="B17" s="38">
        <v>0</v>
      </c>
      <c r="C17" s="38">
        <v>215.28299999999999</v>
      </c>
      <c r="D17" s="38">
        <v>133.15600000000001</v>
      </c>
      <c r="E17" s="38">
        <v>148.4</v>
      </c>
      <c r="F17" s="38">
        <v>14.500999999999999</v>
      </c>
      <c r="G17" s="38">
        <v>128.19200000000001</v>
      </c>
      <c r="H17" s="38">
        <v>99.040999999999997</v>
      </c>
      <c r="I17" s="38">
        <v>27.477</v>
      </c>
      <c r="J17" s="38">
        <v>22.716000000000001</v>
      </c>
      <c r="K17" s="38">
        <v>67.618000000000009</v>
      </c>
      <c r="L17" s="38">
        <v>161.74799999999999</v>
      </c>
      <c r="M17" s="38">
        <v>1079.4050000000002</v>
      </c>
      <c r="N17" s="63">
        <f t="shared" si="0"/>
        <v>2097.5370000000003</v>
      </c>
    </row>
    <row r="18" spans="1:17" ht="17.25" customHeight="1" x14ac:dyDescent="0.25">
      <c r="A18" s="37" t="s">
        <v>26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73.391999999999996</v>
      </c>
      <c r="N18" s="63">
        <f t="shared" si="0"/>
        <v>73.391999999999996</v>
      </c>
      <c r="O18" s="65"/>
    </row>
    <row r="19" spans="1:17" ht="17.25" customHeight="1" x14ac:dyDescent="0.25">
      <c r="A19" s="37" t="s">
        <v>27</v>
      </c>
      <c r="B19" s="38">
        <v>0</v>
      </c>
      <c r="C19" s="38">
        <v>7</v>
      </c>
      <c r="D19" s="38">
        <v>19</v>
      </c>
      <c r="E19" s="38">
        <v>11</v>
      </c>
      <c r="F19" s="38">
        <v>2</v>
      </c>
      <c r="G19" s="38">
        <v>26</v>
      </c>
      <c r="H19" s="38">
        <v>37</v>
      </c>
      <c r="I19" s="38">
        <v>3</v>
      </c>
      <c r="J19" s="38">
        <v>10</v>
      </c>
      <c r="K19" s="38">
        <v>0</v>
      </c>
      <c r="L19" s="38">
        <v>67</v>
      </c>
      <c r="M19" s="38">
        <v>155</v>
      </c>
      <c r="N19" s="63">
        <f t="shared" si="0"/>
        <v>337</v>
      </c>
      <c r="O19" s="65"/>
    </row>
    <row r="20" spans="1:17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3465.4639999999999</v>
      </c>
      <c r="N20" s="63">
        <f t="shared" si="0"/>
        <v>3465.4639999999999</v>
      </c>
      <c r="O20" s="65"/>
    </row>
    <row r="21" spans="1:17" ht="17.25" customHeight="1" x14ac:dyDescent="0.25">
      <c r="A21" s="37" t="s">
        <v>29</v>
      </c>
      <c r="B21" s="38">
        <v>0</v>
      </c>
      <c r="C21" s="38">
        <v>893.79199999999992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2484.326</v>
      </c>
      <c r="N21" s="63">
        <f t="shared" si="0"/>
        <v>3378.1179999999999</v>
      </c>
      <c r="O21" s="65"/>
    </row>
    <row r="22" spans="1:17" ht="17.25" customHeight="1" x14ac:dyDescent="0.25">
      <c r="A22" s="37" t="s">
        <v>30</v>
      </c>
      <c r="B22" s="38">
        <v>0</v>
      </c>
      <c r="C22" s="38">
        <v>0</v>
      </c>
      <c r="D22" s="38">
        <v>0</v>
      </c>
      <c r="E22" s="38">
        <v>0</v>
      </c>
      <c r="F22" s="38">
        <v>66.067000000000007</v>
      </c>
      <c r="G22" s="38">
        <v>48.100999999999999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404.286</v>
      </c>
      <c r="N22" s="63">
        <f t="shared" si="0"/>
        <v>518.45399999999995</v>
      </c>
      <c r="O22" s="65"/>
    </row>
    <row r="23" spans="1:17" ht="17.25" customHeight="1" x14ac:dyDescent="0.25">
      <c r="A23" s="37" t="s">
        <v>55</v>
      </c>
      <c r="B23" s="38">
        <v>0</v>
      </c>
      <c r="C23" s="38">
        <v>14.936999999999999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95.63300000000001</v>
      </c>
      <c r="N23" s="63">
        <f t="shared" si="0"/>
        <v>110.57000000000001</v>
      </c>
      <c r="O23" s="65"/>
    </row>
    <row r="24" spans="1:17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586.14200000000005</v>
      </c>
      <c r="N24" s="64">
        <f t="shared" si="0"/>
        <v>586.14200000000005</v>
      </c>
      <c r="O24" s="65"/>
    </row>
    <row r="25" spans="1:17" ht="39.950000000000003" customHeight="1" x14ac:dyDescent="0.25">
      <c r="A25" s="41" t="s">
        <v>82</v>
      </c>
      <c r="B25" s="42">
        <f>SUM(B11:B24)</f>
        <v>837.51300000000003</v>
      </c>
      <c r="C25" s="42">
        <f t="shared" ref="C25:N25" si="1">SUM(C11:C24)</f>
        <v>2347.2609999999995</v>
      </c>
      <c r="D25" s="42">
        <f t="shared" si="1"/>
        <v>1184.1849999999999</v>
      </c>
      <c r="E25" s="42">
        <f t="shared" si="1"/>
        <v>1192.4000000000001</v>
      </c>
      <c r="F25" s="42">
        <f t="shared" si="1"/>
        <v>190.56800000000001</v>
      </c>
      <c r="G25" s="42">
        <f t="shared" si="1"/>
        <v>1022.7189999999999</v>
      </c>
      <c r="H25" s="42">
        <f t="shared" si="1"/>
        <v>161.041</v>
      </c>
      <c r="I25" s="42">
        <f t="shared" si="1"/>
        <v>30.477</v>
      </c>
      <c r="J25" s="42">
        <f t="shared" si="1"/>
        <v>32.716000000000001</v>
      </c>
      <c r="K25" s="42">
        <f t="shared" si="1"/>
        <v>132.61799999999999</v>
      </c>
      <c r="L25" s="42">
        <f t="shared" si="1"/>
        <v>228.74799999999999</v>
      </c>
      <c r="M25" s="42">
        <f t="shared" si="1"/>
        <v>45624.795999999995</v>
      </c>
      <c r="N25" s="42">
        <f t="shared" si="1"/>
        <v>52985.042000000001</v>
      </c>
    </row>
    <row r="26" spans="1:17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7" ht="12.75" customHeight="1" x14ac:dyDescent="0.25">
      <c r="E27" s="43"/>
      <c r="F27" s="43"/>
      <c r="G27" s="43"/>
      <c r="H27" s="43"/>
      <c r="I27" s="43"/>
      <c r="J27" s="43"/>
      <c r="K27" s="43"/>
      <c r="L27" s="43"/>
      <c r="M27" s="43"/>
      <c r="N27" s="21" t="s">
        <v>19</v>
      </c>
      <c r="O27" s="22"/>
      <c r="P27" s="22"/>
      <c r="Q27" s="22"/>
    </row>
    <row r="28" spans="1:17" ht="12.75" customHeight="1" x14ac:dyDescent="0.25">
      <c r="E28" s="44"/>
      <c r="F28" s="43"/>
      <c r="G28" s="43"/>
      <c r="H28" s="43"/>
      <c r="I28" s="43"/>
      <c r="J28" s="43"/>
      <c r="K28" s="43"/>
      <c r="L28" s="43"/>
      <c r="M28" s="43"/>
      <c r="N28" s="24" t="s">
        <v>20</v>
      </c>
      <c r="O28" s="24"/>
      <c r="P28" s="24"/>
      <c r="Q28" s="24"/>
    </row>
    <row r="34" ht="15" customHeight="1" x14ac:dyDescent="0.25"/>
    <row r="54" ht="15" customHeight="1" x14ac:dyDescent="0.25"/>
  </sheetData>
  <sheetProtection algorithmName="SHA-512" hashValue="bXXUtTPeVyUCJJwRtbh+jZwD0XUHnyU6sqTYF86g6j0lS1xluoAvSnu9HJ8pRCgiqCyXFSbqQKKsj6WB2/xoxw==" saltValue="MiyAklNbvVwDADcEkKoF6w==" spinCount="100000" sheet="1" objects="1" scenarios="1"/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1F5A-D45F-49FA-AC8B-329D88AB83A2}">
  <dimension ref="A1:Q54"/>
  <sheetViews>
    <sheetView zoomScaleNormal="100" zoomScaleSheetLayoutView="100" workbookViewId="0">
      <selection activeCell="S16" sqref="S16"/>
    </sheetView>
  </sheetViews>
  <sheetFormatPr defaultColWidth="9.140625" defaultRowHeight="15" x14ac:dyDescent="0.25"/>
  <cols>
    <col min="1" max="1" width="17.85546875" customWidth="1"/>
    <col min="2" max="2" width="8.28515625" customWidth="1"/>
    <col min="3" max="3" width="11.7109375" customWidth="1"/>
    <col min="4" max="5" width="8.42578125" customWidth="1"/>
    <col min="6" max="6" width="6.5703125" customWidth="1"/>
    <col min="7" max="7" width="9.5703125" customWidth="1"/>
    <col min="8" max="8" width="11.28515625" customWidth="1"/>
    <col min="9" max="9" width="9" customWidth="1"/>
    <col min="10" max="10" width="7.85546875" customWidth="1"/>
    <col min="11" max="11" width="9.85546875" customWidth="1"/>
    <col min="12" max="13" width="9.5703125" customWidth="1"/>
  </cols>
  <sheetData>
    <row r="1" spans="1:14" ht="12.75" customHeight="1" x14ac:dyDescent="0.25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 customHeight="1" x14ac:dyDescent="0.25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5"/>
      <c r="N4" s="56" t="s">
        <v>2</v>
      </c>
    </row>
    <row r="5" spans="1:14" ht="12.75" customHeight="1" x14ac:dyDescent="0.25">
      <c r="A5" s="103" t="s">
        <v>92</v>
      </c>
      <c r="B5" s="103" t="s">
        <v>67</v>
      </c>
      <c r="C5" s="103" t="s">
        <v>93</v>
      </c>
      <c r="D5" s="103" t="s">
        <v>94</v>
      </c>
      <c r="E5" s="103" t="s">
        <v>95</v>
      </c>
      <c r="F5" s="103" t="s">
        <v>96</v>
      </c>
      <c r="G5" s="103" t="s">
        <v>97</v>
      </c>
      <c r="H5" s="103" t="s">
        <v>98</v>
      </c>
      <c r="I5" s="103" t="s">
        <v>99</v>
      </c>
      <c r="J5" s="103" t="s">
        <v>100</v>
      </c>
      <c r="K5" s="103" t="s">
        <v>101</v>
      </c>
      <c r="L5" s="103" t="s">
        <v>102</v>
      </c>
      <c r="M5" s="103" t="s">
        <v>103</v>
      </c>
      <c r="N5" s="103" t="s">
        <v>104</v>
      </c>
    </row>
    <row r="6" spans="1:14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2.75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7.25" customHeight="1" x14ac:dyDescent="0.25">
      <c r="A11" s="57" t="s">
        <v>9</v>
      </c>
      <c r="B11" s="58">
        <v>560</v>
      </c>
      <c r="C11" s="58">
        <v>506</v>
      </c>
      <c r="D11" s="58">
        <v>597</v>
      </c>
      <c r="E11" s="58">
        <v>754</v>
      </c>
      <c r="F11" s="58">
        <v>181</v>
      </c>
      <c r="G11" s="58">
        <v>362</v>
      </c>
      <c r="H11" s="58">
        <v>38</v>
      </c>
      <c r="I11" s="58">
        <v>0</v>
      </c>
      <c r="J11" s="58">
        <v>0</v>
      </c>
      <c r="K11" s="58">
        <v>0</v>
      </c>
      <c r="L11" s="58">
        <v>0</v>
      </c>
      <c r="M11" s="58">
        <v>26407</v>
      </c>
      <c r="N11" s="62">
        <f>SUM(B11:M11)</f>
        <v>29405</v>
      </c>
    </row>
    <row r="12" spans="1:14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4136.9870000000001</v>
      </c>
      <c r="N12" s="63">
        <f t="shared" ref="N12:N24" si="0">SUM(B12:M12)</f>
        <v>4136.9870000000001</v>
      </c>
    </row>
    <row r="13" spans="1:14" ht="17.25" customHeight="1" x14ac:dyDescent="0.25">
      <c r="A13" s="37" t="s">
        <v>16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4226.9397250000002</v>
      </c>
      <c r="N13" s="63">
        <f t="shared" si="0"/>
        <v>4226.9397250000002</v>
      </c>
    </row>
    <row r="14" spans="1:14" ht="17.25" customHeight="1" x14ac:dyDescent="0.25">
      <c r="A14" s="37" t="s">
        <v>18</v>
      </c>
      <c r="B14" s="38">
        <v>70.792999999999992</v>
      </c>
      <c r="C14" s="38">
        <v>455.60099999999994</v>
      </c>
      <c r="D14" s="38">
        <v>7.2059999999999995</v>
      </c>
      <c r="E14" s="38">
        <v>0</v>
      </c>
      <c r="F14" s="38">
        <v>0</v>
      </c>
      <c r="G14" s="38">
        <v>266.14300000000003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1772.3739999999998</v>
      </c>
      <c r="N14" s="63">
        <f t="shared" si="0"/>
        <v>2572.1169999999997</v>
      </c>
    </row>
    <row r="15" spans="1:14" ht="17.25" customHeight="1" x14ac:dyDescent="0.25">
      <c r="A15" s="37" t="s">
        <v>23</v>
      </c>
      <c r="B15" s="38">
        <v>68</v>
      </c>
      <c r="C15" s="38">
        <v>238</v>
      </c>
      <c r="D15" s="38">
        <v>0</v>
      </c>
      <c r="E15" s="38">
        <v>0</v>
      </c>
      <c r="F15" s="38">
        <v>0</v>
      </c>
      <c r="G15" s="38">
        <v>91</v>
      </c>
      <c r="H15" s="38">
        <v>0</v>
      </c>
      <c r="I15" s="38">
        <v>0</v>
      </c>
      <c r="J15" s="38">
        <v>0</v>
      </c>
      <c r="K15" s="38">
        <v>146</v>
      </c>
      <c r="L15" s="38">
        <v>0</v>
      </c>
      <c r="M15" s="38">
        <v>889</v>
      </c>
      <c r="N15" s="63">
        <f t="shared" si="0"/>
        <v>1432</v>
      </c>
    </row>
    <row r="16" spans="1:14" ht="17.25" customHeight="1" x14ac:dyDescent="0.25">
      <c r="A16" s="37" t="s">
        <v>24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97.828999999999994</v>
      </c>
      <c r="N16" s="63">
        <f t="shared" si="0"/>
        <v>97.828999999999994</v>
      </c>
    </row>
    <row r="17" spans="1:17" ht="17.25" customHeight="1" x14ac:dyDescent="0.25">
      <c r="A17" s="37" t="s">
        <v>25</v>
      </c>
      <c r="B17" s="38">
        <v>0</v>
      </c>
      <c r="C17" s="38">
        <v>226.61199999999999</v>
      </c>
      <c r="D17" s="38">
        <v>145.46199999999999</v>
      </c>
      <c r="E17" s="38">
        <v>128.16499999999999</v>
      </c>
      <c r="F17" s="38">
        <v>11.817</v>
      </c>
      <c r="G17" s="38">
        <v>93.676000000000002</v>
      </c>
      <c r="H17" s="38">
        <v>87.393000000000001</v>
      </c>
      <c r="I17" s="38">
        <v>22.983000000000001</v>
      </c>
      <c r="J17" s="38">
        <v>24.832000000000001</v>
      </c>
      <c r="K17" s="38">
        <v>68.795000000000002</v>
      </c>
      <c r="L17" s="38">
        <v>152.583</v>
      </c>
      <c r="M17" s="38">
        <v>1079.0360000000001</v>
      </c>
      <c r="N17" s="63">
        <f t="shared" si="0"/>
        <v>2041.3539999999998</v>
      </c>
    </row>
    <row r="18" spans="1:17" ht="17.25" customHeight="1" x14ac:dyDescent="0.25">
      <c r="A18" s="37" t="s">
        <v>26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135.72800000000001</v>
      </c>
      <c r="N18" s="63">
        <f t="shared" si="0"/>
        <v>135.72800000000001</v>
      </c>
    </row>
    <row r="19" spans="1:17" ht="17.25" customHeight="1" x14ac:dyDescent="0.25">
      <c r="A19" s="37" t="s">
        <v>27</v>
      </c>
      <c r="B19" s="38">
        <v>0</v>
      </c>
      <c r="C19" s="38">
        <v>6</v>
      </c>
      <c r="D19" s="38">
        <v>25</v>
      </c>
      <c r="E19" s="38">
        <v>6</v>
      </c>
      <c r="F19" s="38">
        <v>1</v>
      </c>
      <c r="G19" s="38">
        <v>11</v>
      </c>
      <c r="H19" s="38">
        <v>33</v>
      </c>
      <c r="I19" s="38">
        <v>2</v>
      </c>
      <c r="J19" s="38">
        <v>9</v>
      </c>
      <c r="K19" s="38">
        <v>0</v>
      </c>
      <c r="L19" s="38">
        <v>58</v>
      </c>
      <c r="M19" s="38">
        <v>151</v>
      </c>
      <c r="N19" s="63">
        <f t="shared" si="0"/>
        <v>302</v>
      </c>
    </row>
    <row r="20" spans="1:17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3025.4850000000001</v>
      </c>
      <c r="N20" s="63">
        <f t="shared" si="0"/>
        <v>3025.4850000000001</v>
      </c>
    </row>
    <row r="21" spans="1:17" ht="17.25" customHeight="1" x14ac:dyDescent="0.25">
      <c r="A21" s="37" t="s">
        <v>29</v>
      </c>
      <c r="B21" s="38">
        <v>0</v>
      </c>
      <c r="C21" s="38">
        <v>732.31899999999996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1434.183</v>
      </c>
      <c r="N21" s="63">
        <f t="shared" si="0"/>
        <v>2166.502</v>
      </c>
    </row>
    <row r="22" spans="1:17" ht="17.25" customHeight="1" x14ac:dyDescent="0.25">
      <c r="A22" s="37" t="s">
        <v>30</v>
      </c>
      <c r="B22" s="38">
        <v>0</v>
      </c>
      <c r="C22" s="38">
        <v>103.673</v>
      </c>
      <c r="D22" s="38">
        <v>0</v>
      </c>
      <c r="E22" s="38">
        <v>0</v>
      </c>
      <c r="F22" s="38">
        <v>48.002000000000002</v>
      </c>
      <c r="G22" s="38">
        <v>46.050000000000004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236.79599999999999</v>
      </c>
      <c r="N22" s="63">
        <f t="shared" si="0"/>
        <v>434.52100000000002</v>
      </c>
    </row>
    <row r="23" spans="1:17" ht="17.25" customHeight="1" x14ac:dyDescent="0.25">
      <c r="A23" s="37" t="s">
        <v>55</v>
      </c>
      <c r="B23" s="38">
        <v>0</v>
      </c>
      <c r="C23" s="38">
        <v>19.411999999999999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75.852999999999994</v>
      </c>
      <c r="N23" s="63">
        <f t="shared" si="0"/>
        <v>95.264999999999986</v>
      </c>
    </row>
    <row r="24" spans="1:17" ht="17.25" customHeight="1" x14ac:dyDescent="0.25">
      <c r="A24" s="37" t="s">
        <v>35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538.56000000000006</v>
      </c>
      <c r="N24" s="64">
        <f t="shared" si="0"/>
        <v>538.56000000000006</v>
      </c>
    </row>
    <row r="25" spans="1:17" ht="39.950000000000003" customHeight="1" x14ac:dyDescent="0.25">
      <c r="A25" s="41" t="s">
        <v>82</v>
      </c>
      <c r="B25" s="42">
        <f>SUM(B11:B24)</f>
        <v>698.79300000000001</v>
      </c>
      <c r="C25" s="42">
        <f t="shared" ref="C25:N25" si="1">SUM(C11:C24)</f>
        <v>2287.6169999999997</v>
      </c>
      <c r="D25" s="42">
        <f t="shared" si="1"/>
        <v>774.66800000000001</v>
      </c>
      <c r="E25" s="42">
        <f t="shared" si="1"/>
        <v>888.16499999999996</v>
      </c>
      <c r="F25" s="42">
        <f t="shared" si="1"/>
        <v>241.81900000000002</v>
      </c>
      <c r="G25" s="42">
        <f t="shared" si="1"/>
        <v>869.86900000000003</v>
      </c>
      <c r="H25" s="42">
        <f t="shared" si="1"/>
        <v>158.393</v>
      </c>
      <c r="I25" s="42">
        <f t="shared" si="1"/>
        <v>24.983000000000001</v>
      </c>
      <c r="J25" s="42">
        <f t="shared" si="1"/>
        <v>33.832000000000001</v>
      </c>
      <c r="K25" s="42">
        <f t="shared" si="1"/>
        <v>214.79500000000002</v>
      </c>
      <c r="L25" s="42">
        <f t="shared" si="1"/>
        <v>210.583</v>
      </c>
      <c r="M25" s="42">
        <f t="shared" si="1"/>
        <v>44206.770724999995</v>
      </c>
      <c r="N25" s="42">
        <f t="shared" si="1"/>
        <v>50610.287724999995</v>
      </c>
    </row>
    <row r="26" spans="1:17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7" ht="12.75" customHeight="1" x14ac:dyDescent="0.25">
      <c r="E27" s="43"/>
      <c r="F27" s="43"/>
      <c r="G27" s="43"/>
      <c r="H27" s="43"/>
      <c r="I27" s="43"/>
      <c r="J27" s="43"/>
      <c r="K27" s="43"/>
      <c r="L27" s="43"/>
      <c r="M27" s="43"/>
      <c r="N27" s="21" t="s">
        <v>19</v>
      </c>
      <c r="O27" s="22"/>
      <c r="P27" s="22"/>
      <c r="Q27" s="22"/>
    </row>
    <row r="28" spans="1:17" ht="12.75" customHeight="1" x14ac:dyDescent="0.25">
      <c r="E28" s="44"/>
      <c r="F28" s="43"/>
      <c r="G28" s="43"/>
      <c r="H28" s="43"/>
      <c r="I28" s="43"/>
      <c r="J28" s="43"/>
      <c r="K28" s="43"/>
      <c r="L28" s="43"/>
      <c r="M28" s="43"/>
      <c r="N28" s="24" t="s">
        <v>20</v>
      </c>
      <c r="O28" s="24"/>
      <c r="P28" s="24"/>
      <c r="Q28" s="24"/>
    </row>
    <row r="34" ht="15" customHeight="1" x14ac:dyDescent="0.25"/>
    <row r="54" ht="15" customHeight="1" x14ac:dyDescent="0.25"/>
  </sheetData>
  <sheetProtection algorithmName="SHA-512" hashValue="7zhCIgDTDQMuMkvagYVpJ42PFc8sg6ljWUGqCOV73pzW/PCzZoUKm3eZJDfGRjAnAZTGB3KwXvdBwULdCtHksA==" saltValue="J08HMrZh/OcEI11flmcSCg==" spinCount="100000" sheet="1" objects="1" scenarios="1"/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3941-6A5D-4A09-8F21-C332A3B0A814}">
  <dimension ref="A1:M76"/>
  <sheetViews>
    <sheetView view="pageBreakPreview" zoomScaleNormal="100" zoomScaleSheetLayoutView="100" workbookViewId="0">
      <selection activeCell="G65" sqref="G65:G67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07" t="s">
        <v>111</v>
      </c>
      <c r="B1" s="107"/>
      <c r="C1" s="107"/>
      <c r="D1" s="107"/>
      <c r="E1" s="107"/>
      <c r="F1" s="107"/>
      <c r="G1" s="107"/>
      <c r="H1" s="107"/>
      <c r="I1" s="67"/>
      <c r="J1" s="67"/>
      <c r="K1" s="67"/>
      <c r="L1" s="67"/>
      <c r="M1" s="68"/>
    </row>
    <row r="2" spans="1:13" ht="12.6" customHeight="1" x14ac:dyDescent="0.25">
      <c r="A2" s="108" t="s">
        <v>112</v>
      </c>
      <c r="B2" s="108"/>
      <c r="C2" s="108"/>
      <c r="D2" s="108"/>
      <c r="E2" s="108"/>
      <c r="F2" s="108"/>
      <c r="G2" s="108"/>
      <c r="H2" s="108"/>
      <c r="I2" s="69"/>
      <c r="J2" s="69"/>
      <c r="K2" s="69"/>
      <c r="L2" s="69"/>
      <c r="M2" s="70"/>
    </row>
    <row r="3" spans="1:13" ht="12.6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12.6" customHeight="1" x14ac:dyDescent="0.25">
      <c r="A4" s="71"/>
      <c r="B4" s="71"/>
      <c r="C4" s="71"/>
      <c r="D4" s="56"/>
      <c r="E4" s="56"/>
      <c r="F4" s="56"/>
      <c r="G4" s="27" t="s">
        <v>113</v>
      </c>
      <c r="H4" s="9"/>
      <c r="I4" s="9"/>
      <c r="J4" s="9"/>
      <c r="K4" s="9"/>
      <c r="L4" s="9"/>
    </row>
    <row r="5" spans="1:13" ht="24.95" customHeight="1" x14ac:dyDescent="0.25">
      <c r="A5" s="72" t="s">
        <v>3</v>
      </c>
      <c r="B5" s="72" t="s">
        <v>4</v>
      </c>
      <c r="C5" s="73"/>
      <c r="D5" s="74" t="s">
        <v>114</v>
      </c>
      <c r="E5" s="74" t="s">
        <v>115</v>
      </c>
      <c r="F5" s="75" t="s">
        <v>116</v>
      </c>
      <c r="G5" s="75" t="s">
        <v>117</v>
      </c>
      <c r="H5" s="9"/>
      <c r="I5" s="9"/>
      <c r="J5" s="9"/>
      <c r="K5" s="9"/>
      <c r="L5" s="9"/>
    </row>
    <row r="6" spans="1:13" ht="24.95" customHeight="1" x14ac:dyDescent="0.25">
      <c r="A6" s="111">
        <v>1</v>
      </c>
      <c r="B6" s="111" t="s">
        <v>9</v>
      </c>
      <c r="C6" s="76" t="s">
        <v>118</v>
      </c>
      <c r="D6" s="77">
        <v>698870</v>
      </c>
      <c r="E6" s="77">
        <v>655423</v>
      </c>
      <c r="F6" s="77">
        <v>739251</v>
      </c>
      <c r="G6" s="77">
        <v>705899</v>
      </c>
      <c r="H6" s="9"/>
      <c r="I6" s="9"/>
      <c r="J6" s="9"/>
      <c r="K6" s="9"/>
      <c r="L6" s="9"/>
    </row>
    <row r="7" spans="1:13" ht="24.95" customHeight="1" x14ac:dyDescent="0.25">
      <c r="A7" s="111"/>
      <c r="B7" s="111"/>
      <c r="C7" s="76" t="s">
        <v>119</v>
      </c>
      <c r="D7" s="77">
        <v>704799</v>
      </c>
      <c r="E7" s="77">
        <v>704088</v>
      </c>
      <c r="F7" s="77">
        <v>737560</v>
      </c>
      <c r="G7" s="77">
        <v>736590</v>
      </c>
      <c r="H7" s="9"/>
      <c r="I7" s="9"/>
      <c r="J7" s="9"/>
      <c r="K7" s="9"/>
      <c r="L7" s="9"/>
    </row>
    <row r="8" spans="1:13" ht="24.95" customHeight="1" x14ac:dyDescent="0.25">
      <c r="A8" s="111"/>
      <c r="B8" s="111"/>
      <c r="C8" s="76" t="s">
        <v>120</v>
      </c>
      <c r="D8" s="77">
        <v>1803690</v>
      </c>
      <c r="E8" s="77">
        <v>1922151</v>
      </c>
      <c r="F8" s="77">
        <v>1917063</v>
      </c>
      <c r="G8" s="77">
        <v>1898544</v>
      </c>
      <c r="H8" s="9"/>
      <c r="I8" s="9"/>
      <c r="J8" s="9"/>
      <c r="K8" s="9"/>
      <c r="L8" s="9"/>
    </row>
    <row r="9" spans="1:13" ht="24.95" customHeight="1" x14ac:dyDescent="0.25">
      <c r="A9" s="111"/>
      <c r="B9" s="111"/>
      <c r="C9" s="78" t="s">
        <v>81</v>
      </c>
      <c r="D9" s="79">
        <f>SUM(D6:D8)</f>
        <v>3207359</v>
      </c>
      <c r="E9" s="79">
        <f t="shared" ref="E9:G9" si="0">SUM(E6:E8)</f>
        <v>3281662</v>
      </c>
      <c r="F9" s="79">
        <f t="shared" si="0"/>
        <v>3393874</v>
      </c>
      <c r="G9" s="79">
        <f t="shared" si="0"/>
        <v>3341033</v>
      </c>
      <c r="H9" s="9"/>
      <c r="I9" s="9"/>
      <c r="J9" s="9"/>
      <c r="K9" s="9"/>
      <c r="L9" s="9"/>
    </row>
    <row r="10" spans="1:13" ht="24.95" customHeight="1" x14ac:dyDescent="0.25">
      <c r="A10" s="111">
        <v>2</v>
      </c>
      <c r="B10" s="111" t="s">
        <v>14</v>
      </c>
      <c r="C10" s="76" t="s">
        <v>118</v>
      </c>
      <c r="D10" s="77">
        <v>168939</v>
      </c>
      <c r="E10" s="77">
        <v>148158</v>
      </c>
      <c r="F10" s="77">
        <v>150603</v>
      </c>
      <c r="G10" s="77">
        <v>154643</v>
      </c>
      <c r="H10" s="9"/>
      <c r="I10" s="9"/>
      <c r="J10" s="9"/>
      <c r="K10" s="9"/>
      <c r="L10" s="9"/>
    </row>
    <row r="11" spans="1:13" ht="24.95" customHeight="1" x14ac:dyDescent="0.25">
      <c r="A11" s="111"/>
      <c r="B11" s="111"/>
      <c r="C11" s="76" t="s">
        <v>119</v>
      </c>
      <c r="D11" s="77">
        <v>152220</v>
      </c>
      <c r="E11" s="77">
        <v>151557</v>
      </c>
      <c r="F11" s="77">
        <v>144869</v>
      </c>
      <c r="G11" s="77">
        <v>171843</v>
      </c>
      <c r="H11" s="43"/>
      <c r="I11" s="9"/>
      <c r="J11" s="9"/>
      <c r="K11" s="9"/>
      <c r="L11" s="9"/>
    </row>
    <row r="12" spans="1:13" ht="24.95" customHeight="1" x14ac:dyDescent="0.25">
      <c r="A12" s="111"/>
      <c r="B12" s="111"/>
      <c r="C12" s="76" t="s">
        <v>120</v>
      </c>
      <c r="D12" s="77">
        <v>18541</v>
      </c>
      <c r="E12" s="77">
        <v>17466</v>
      </c>
      <c r="F12" s="77">
        <v>20934</v>
      </c>
      <c r="G12" s="77">
        <v>19340</v>
      </c>
      <c r="H12" s="43"/>
      <c r="I12" s="9"/>
      <c r="J12" s="9"/>
      <c r="K12" s="9"/>
      <c r="L12" s="9"/>
    </row>
    <row r="13" spans="1:13" ht="24.95" customHeight="1" x14ac:dyDescent="0.25">
      <c r="A13" s="111"/>
      <c r="B13" s="111"/>
      <c r="C13" s="78" t="s">
        <v>81</v>
      </c>
      <c r="D13" s="79">
        <f>SUM(D10:D12)</f>
        <v>339700</v>
      </c>
      <c r="E13" s="79">
        <f t="shared" ref="E13:G13" si="1">SUM(E10:E12)</f>
        <v>317181</v>
      </c>
      <c r="F13" s="79">
        <f t="shared" si="1"/>
        <v>316406</v>
      </c>
      <c r="G13" s="79">
        <f t="shared" si="1"/>
        <v>345826</v>
      </c>
      <c r="H13" s="43"/>
      <c r="I13" s="9"/>
      <c r="J13" s="9"/>
      <c r="K13" s="9"/>
      <c r="L13" s="9"/>
    </row>
    <row r="14" spans="1:13" ht="24.95" customHeight="1" x14ac:dyDescent="0.25">
      <c r="A14" s="111">
        <v>3</v>
      </c>
      <c r="B14" s="111" t="s">
        <v>16</v>
      </c>
      <c r="C14" s="76" t="s">
        <v>118</v>
      </c>
      <c r="D14" s="77">
        <v>112530</v>
      </c>
      <c r="E14" s="77">
        <v>110292</v>
      </c>
      <c r="F14" s="77">
        <v>111861</v>
      </c>
      <c r="G14" s="77">
        <v>107353</v>
      </c>
      <c r="H14" s="43"/>
      <c r="I14" s="9"/>
      <c r="J14" s="9"/>
      <c r="K14" s="9"/>
      <c r="L14" s="9"/>
    </row>
    <row r="15" spans="1:13" ht="24.95" customHeight="1" x14ac:dyDescent="0.25">
      <c r="A15" s="111"/>
      <c r="B15" s="111"/>
      <c r="C15" s="76" t="s">
        <v>119</v>
      </c>
      <c r="D15" s="77">
        <v>119367</v>
      </c>
      <c r="E15" s="77">
        <v>116771</v>
      </c>
      <c r="F15" s="77">
        <v>116842</v>
      </c>
      <c r="G15" s="77">
        <v>104647.25</v>
      </c>
      <c r="H15" s="43"/>
      <c r="I15" s="9"/>
      <c r="J15" s="9"/>
      <c r="K15" s="9"/>
      <c r="L15" s="9"/>
    </row>
    <row r="16" spans="1:13" ht="24.95" customHeight="1" x14ac:dyDescent="0.25">
      <c r="A16" s="111"/>
      <c r="B16" s="111"/>
      <c r="C16" s="76" t="s">
        <v>120</v>
      </c>
      <c r="D16" s="77">
        <v>9333</v>
      </c>
      <c r="E16" s="77">
        <v>3618</v>
      </c>
      <c r="F16" s="77">
        <v>3473</v>
      </c>
      <c r="G16" s="77">
        <v>2492</v>
      </c>
      <c r="H16" s="43"/>
      <c r="I16" s="9"/>
      <c r="J16" s="9"/>
      <c r="K16" s="9"/>
      <c r="L16" s="9"/>
    </row>
    <row r="17" spans="1:13" ht="24.95" customHeight="1" x14ac:dyDescent="0.25">
      <c r="A17" s="111"/>
      <c r="B17" s="111"/>
      <c r="C17" s="78" t="s">
        <v>81</v>
      </c>
      <c r="D17" s="79">
        <f>SUM(D14:D16)</f>
        <v>241230</v>
      </c>
      <c r="E17" s="79">
        <f t="shared" ref="E17:G17" si="2">SUM(E14:E16)</f>
        <v>230681</v>
      </c>
      <c r="F17" s="79">
        <f t="shared" si="2"/>
        <v>232176</v>
      </c>
      <c r="G17" s="79">
        <f t="shared" si="2"/>
        <v>214492.25</v>
      </c>
      <c r="H17" s="80"/>
      <c r="I17" s="9"/>
      <c r="J17" s="9"/>
      <c r="K17" s="9"/>
      <c r="L17" s="9"/>
    </row>
    <row r="18" spans="1:13" ht="24.95" customHeight="1" x14ac:dyDescent="0.25">
      <c r="A18" s="111">
        <v>4</v>
      </c>
      <c r="B18" s="111" t="s">
        <v>18</v>
      </c>
      <c r="C18" s="76" t="s">
        <v>118</v>
      </c>
      <c r="D18" s="77">
        <v>16573</v>
      </c>
      <c r="E18" s="77">
        <v>17757</v>
      </c>
      <c r="F18" s="77">
        <v>16202</v>
      </c>
      <c r="G18" s="77">
        <v>16836</v>
      </c>
      <c r="H18" s="43"/>
      <c r="I18" s="9"/>
      <c r="J18" s="9"/>
      <c r="K18" s="9"/>
      <c r="L18" s="9"/>
    </row>
    <row r="19" spans="1:13" ht="24.95" customHeight="1" x14ac:dyDescent="0.25">
      <c r="A19" s="111"/>
      <c r="B19" s="111"/>
      <c r="C19" s="76" t="s">
        <v>119</v>
      </c>
      <c r="D19" s="77">
        <v>16429</v>
      </c>
      <c r="E19" s="77">
        <v>14104</v>
      </c>
      <c r="F19" s="77">
        <v>14109</v>
      </c>
      <c r="G19" s="77">
        <v>15839</v>
      </c>
      <c r="H19" s="9"/>
      <c r="I19" s="9"/>
      <c r="J19" s="9"/>
      <c r="K19" s="9"/>
      <c r="L19" s="9"/>
    </row>
    <row r="20" spans="1:13" ht="24.95" customHeight="1" x14ac:dyDescent="0.25">
      <c r="A20" s="111"/>
      <c r="B20" s="111"/>
      <c r="C20" s="76" t="s">
        <v>120</v>
      </c>
      <c r="D20" s="77">
        <v>0</v>
      </c>
      <c r="E20" s="77">
        <v>0</v>
      </c>
      <c r="F20" s="77">
        <v>0</v>
      </c>
      <c r="G20" s="77">
        <v>238</v>
      </c>
      <c r="H20" s="9"/>
      <c r="I20" s="9"/>
      <c r="J20" s="9"/>
      <c r="K20" s="9"/>
      <c r="L20" s="9"/>
    </row>
    <row r="21" spans="1:13" ht="24.95" customHeight="1" x14ac:dyDescent="0.25">
      <c r="A21" s="111"/>
      <c r="B21" s="111"/>
      <c r="C21" s="78" t="s">
        <v>81</v>
      </c>
      <c r="D21" s="79">
        <f>SUM(D18:D20)</f>
        <v>33002</v>
      </c>
      <c r="E21" s="79">
        <f t="shared" ref="E21:G21" si="3">SUM(E18:E20)</f>
        <v>31861</v>
      </c>
      <c r="F21" s="79">
        <f t="shared" si="3"/>
        <v>30311</v>
      </c>
      <c r="G21" s="79">
        <f t="shared" si="3"/>
        <v>32913</v>
      </c>
      <c r="H21" s="9"/>
      <c r="I21" s="9"/>
      <c r="J21" s="9"/>
      <c r="K21" s="9"/>
      <c r="L21" s="9"/>
    </row>
    <row r="22" spans="1:13" ht="12.6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3" ht="12.6" customHeight="1" x14ac:dyDescent="0.25">
      <c r="A23" s="19"/>
      <c r="B23" s="20"/>
      <c r="C23" s="20"/>
      <c r="D23" s="20"/>
      <c r="E23" s="9"/>
      <c r="F23" s="9"/>
      <c r="G23" s="21" t="s">
        <v>19</v>
      </c>
      <c r="H23" s="22"/>
      <c r="I23" s="22"/>
      <c r="J23" s="22"/>
      <c r="K23" s="9"/>
      <c r="L23" s="9"/>
    </row>
    <row r="24" spans="1:13" ht="12.6" customHeight="1" x14ac:dyDescent="0.25">
      <c r="A24" s="23"/>
      <c r="B24" s="23"/>
      <c r="C24" s="23"/>
      <c r="D24" s="23"/>
      <c r="E24" s="9"/>
      <c r="F24" s="9"/>
      <c r="G24" s="24" t="s">
        <v>20</v>
      </c>
      <c r="H24" s="24"/>
      <c r="I24" s="24"/>
      <c r="J24" s="24"/>
      <c r="K24" s="9"/>
      <c r="L24" s="9"/>
    </row>
    <row r="25" spans="1:13" ht="12.6" customHeight="1" x14ac:dyDescent="0.25">
      <c r="A25" s="44"/>
      <c r="B25" s="43"/>
      <c r="C25" s="43"/>
      <c r="D25" s="43"/>
      <c r="E25" s="9"/>
      <c r="F25" s="9"/>
      <c r="G25" s="56" t="s">
        <v>121</v>
      </c>
      <c r="H25" s="81"/>
      <c r="I25" s="81"/>
      <c r="J25" s="81"/>
      <c r="K25" s="9"/>
      <c r="L25" s="9"/>
    </row>
    <row r="26" spans="1:13" ht="12.6" customHeight="1" x14ac:dyDescent="0.25">
      <c r="A26" s="107" t="s">
        <v>122</v>
      </c>
      <c r="B26" s="107"/>
      <c r="C26" s="107"/>
      <c r="D26" s="107"/>
      <c r="E26" s="107"/>
      <c r="F26" s="107"/>
      <c r="G26" s="107"/>
      <c r="H26" s="107"/>
      <c r="I26" s="67"/>
      <c r="J26" s="67"/>
      <c r="K26" s="67"/>
      <c r="L26" s="67"/>
      <c r="M26" s="25"/>
    </row>
    <row r="27" spans="1:13" ht="12.6" customHeight="1" x14ac:dyDescent="0.25">
      <c r="A27" s="108" t="s">
        <v>123</v>
      </c>
      <c r="B27" s="108"/>
      <c r="C27" s="108"/>
      <c r="D27" s="108"/>
      <c r="E27" s="108"/>
      <c r="F27" s="108"/>
      <c r="G27" s="108"/>
      <c r="H27" s="108"/>
      <c r="I27" s="69"/>
      <c r="J27" s="69"/>
      <c r="K27" s="69"/>
      <c r="L27" s="69"/>
      <c r="M27" s="26"/>
    </row>
    <row r="28" spans="1:13" ht="12.6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2" customHeight="1" x14ac:dyDescent="0.25">
      <c r="A29" s="71"/>
      <c r="B29" s="71"/>
      <c r="C29" s="71"/>
      <c r="E29" s="56"/>
      <c r="F29" s="56"/>
      <c r="G29" s="27" t="s">
        <v>113</v>
      </c>
      <c r="H29" s="9"/>
      <c r="I29" s="9"/>
      <c r="J29" s="9"/>
      <c r="K29" s="9"/>
      <c r="L29" s="9"/>
    </row>
    <row r="30" spans="1:13" ht="24.95" customHeight="1" x14ac:dyDescent="0.25">
      <c r="A30" s="82" t="s">
        <v>3</v>
      </c>
      <c r="B30" s="82" t="s">
        <v>4</v>
      </c>
      <c r="C30" s="83"/>
      <c r="D30" s="75" t="s">
        <v>114</v>
      </c>
      <c r="E30" s="75" t="s">
        <v>115</v>
      </c>
      <c r="F30" s="75" t="s">
        <v>116</v>
      </c>
      <c r="G30" s="75" t="s">
        <v>117</v>
      </c>
      <c r="H30" s="9"/>
      <c r="I30" s="9"/>
      <c r="J30" s="9"/>
      <c r="K30" s="9"/>
      <c r="L30" s="9"/>
    </row>
    <row r="31" spans="1:13" ht="24.95" customHeight="1" x14ac:dyDescent="0.25">
      <c r="A31" s="110">
        <v>5</v>
      </c>
      <c r="B31" s="110" t="s">
        <v>23</v>
      </c>
      <c r="C31" s="76" t="s">
        <v>118</v>
      </c>
      <c r="D31" s="77">
        <v>29816</v>
      </c>
      <c r="E31" s="77">
        <v>28000</v>
      </c>
      <c r="F31" s="77">
        <v>36442</v>
      </c>
      <c r="G31" s="77">
        <v>32064</v>
      </c>
      <c r="H31" s="9"/>
      <c r="I31" s="9"/>
      <c r="J31" s="9"/>
      <c r="K31" s="9"/>
      <c r="L31" s="9"/>
    </row>
    <row r="32" spans="1:13" ht="24.95" customHeight="1" x14ac:dyDescent="0.25">
      <c r="A32" s="110"/>
      <c r="B32" s="110"/>
      <c r="C32" s="76" t="s">
        <v>119</v>
      </c>
      <c r="D32" s="77">
        <v>31698</v>
      </c>
      <c r="E32" s="77">
        <v>31306</v>
      </c>
      <c r="F32" s="77">
        <v>34192</v>
      </c>
      <c r="G32" s="77">
        <v>31774</v>
      </c>
      <c r="H32" s="9"/>
      <c r="I32" s="9"/>
      <c r="J32" s="9"/>
      <c r="K32" s="9"/>
      <c r="L32" s="9"/>
    </row>
    <row r="33" spans="1:12" ht="24.95" customHeight="1" x14ac:dyDescent="0.25">
      <c r="A33" s="110"/>
      <c r="B33" s="110"/>
      <c r="C33" s="76" t="s">
        <v>120</v>
      </c>
      <c r="D33" s="77">
        <v>30386</v>
      </c>
      <c r="E33" s="77">
        <v>26771</v>
      </c>
      <c r="F33" s="77">
        <v>0</v>
      </c>
      <c r="G33" s="77">
        <v>23017</v>
      </c>
      <c r="H33" s="9"/>
      <c r="I33" s="9"/>
      <c r="J33" s="9"/>
      <c r="K33" s="9"/>
      <c r="L33" s="9"/>
    </row>
    <row r="34" spans="1:12" ht="24.95" customHeight="1" x14ac:dyDescent="0.25">
      <c r="A34" s="110"/>
      <c r="B34" s="110"/>
      <c r="C34" s="78" t="s">
        <v>124</v>
      </c>
      <c r="D34" s="79">
        <f>SUM(D31:D33)</f>
        <v>91900</v>
      </c>
      <c r="E34" s="79">
        <f t="shared" ref="E34:G34" si="4">SUM(E31:E33)</f>
        <v>86077</v>
      </c>
      <c r="F34" s="79">
        <f t="shared" si="4"/>
        <v>70634</v>
      </c>
      <c r="G34" s="79">
        <f t="shared" si="4"/>
        <v>86855</v>
      </c>
      <c r="H34" s="9"/>
      <c r="I34" s="9"/>
      <c r="J34" s="9"/>
      <c r="K34" s="9"/>
      <c r="L34" s="9"/>
    </row>
    <row r="35" spans="1:12" ht="24.95" customHeight="1" x14ac:dyDescent="0.25">
      <c r="A35" s="110">
        <v>6</v>
      </c>
      <c r="B35" s="110" t="s">
        <v>24</v>
      </c>
      <c r="C35" s="76" t="s">
        <v>118</v>
      </c>
      <c r="D35" s="77">
        <v>1113</v>
      </c>
      <c r="E35" s="77">
        <v>2650</v>
      </c>
      <c r="F35" s="77">
        <v>2650</v>
      </c>
      <c r="G35" s="77">
        <v>2440</v>
      </c>
      <c r="H35" s="9"/>
      <c r="I35" s="9"/>
      <c r="J35" s="9"/>
      <c r="K35" s="9"/>
      <c r="L35" s="9"/>
    </row>
    <row r="36" spans="1:12" ht="24.95" customHeight="1" x14ac:dyDescent="0.25">
      <c r="A36" s="110"/>
      <c r="B36" s="110"/>
      <c r="C36" s="76" t="s">
        <v>119</v>
      </c>
      <c r="D36" s="77">
        <v>1732</v>
      </c>
      <c r="E36" s="77">
        <v>2483</v>
      </c>
      <c r="F36" s="77">
        <v>2445</v>
      </c>
      <c r="G36" s="77">
        <v>2266</v>
      </c>
      <c r="H36" s="9"/>
      <c r="I36" s="9"/>
      <c r="J36" s="9"/>
      <c r="K36" s="9"/>
      <c r="L36" s="9"/>
    </row>
    <row r="37" spans="1:12" ht="24.95" customHeight="1" x14ac:dyDescent="0.25">
      <c r="A37" s="110"/>
      <c r="B37" s="110"/>
      <c r="C37" s="76" t="s">
        <v>120</v>
      </c>
      <c r="D37" s="77">
        <v>0</v>
      </c>
      <c r="E37" s="77">
        <v>0</v>
      </c>
      <c r="F37" s="77">
        <v>0</v>
      </c>
      <c r="G37" s="77">
        <v>0</v>
      </c>
      <c r="H37" s="9"/>
      <c r="I37" s="9"/>
      <c r="J37" s="9"/>
      <c r="K37" s="9"/>
      <c r="L37" s="9"/>
    </row>
    <row r="38" spans="1:12" ht="24.95" customHeight="1" x14ac:dyDescent="0.25">
      <c r="A38" s="110"/>
      <c r="B38" s="110"/>
      <c r="C38" s="78" t="s">
        <v>124</v>
      </c>
      <c r="D38" s="79">
        <f>SUM(D35:D37)</f>
        <v>2845</v>
      </c>
      <c r="E38" s="79">
        <f t="shared" ref="E38:G38" si="5">SUM(E35:E37)</f>
        <v>5133</v>
      </c>
      <c r="F38" s="79">
        <f t="shared" si="5"/>
        <v>5095</v>
      </c>
      <c r="G38" s="79">
        <f t="shared" si="5"/>
        <v>4706</v>
      </c>
      <c r="H38" s="9"/>
      <c r="I38" s="9"/>
      <c r="J38" s="9"/>
      <c r="K38" s="9"/>
      <c r="L38" s="9"/>
    </row>
    <row r="39" spans="1:12" ht="24.95" customHeight="1" x14ac:dyDescent="0.25">
      <c r="A39" s="110">
        <v>7</v>
      </c>
      <c r="B39" s="110" t="s">
        <v>25</v>
      </c>
      <c r="C39" s="76" t="s">
        <v>118</v>
      </c>
      <c r="D39" s="77">
        <v>35382</v>
      </c>
      <c r="E39" s="77">
        <v>35379</v>
      </c>
      <c r="F39" s="77">
        <v>37742</v>
      </c>
      <c r="G39" s="77">
        <v>35592</v>
      </c>
      <c r="H39" s="9"/>
      <c r="I39" s="9"/>
      <c r="J39" s="9"/>
      <c r="K39" s="9"/>
      <c r="L39" s="9"/>
    </row>
    <row r="40" spans="1:12" ht="24.95" customHeight="1" x14ac:dyDescent="0.25">
      <c r="A40" s="110"/>
      <c r="B40" s="110"/>
      <c r="C40" s="76" t="s">
        <v>119</v>
      </c>
      <c r="D40" s="77">
        <v>35856</v>
      </c>
      <c r="E40" s="77">
        <v>38219</v>
      </c>
      <c r="F40" s="77">
        <v>38252</v>
      </c>
      <c r="G40" s="77">
        <v>35303</v>
      </c>
      <c r="H40" s="9"/>
      <c r="I40" s="9"/>
      <c r="J40" s="9"/>
      <c r="K40" s="9"/>
      <c r="L40" s="9"/>
    </row>
    <row r="41" spans="1:12" ht="24.95" customHeight="1" x14ac:dyDescent="0.25">
      <c r="A41" s="110"/>
      <c r="B41" s="110"/>
      <c r="C41" s="76" t="s">
        <v>120</v>
      </c>
      <c r="D41" s="77">
        <v>102</v>
      </c>
      <c r="E41" s="77">
        <v>20</v>
      </c>
      <c r="F41" s="77">
        <v>0</v>
      </c>
      <c r="G41" s="77">
        <v>0</v>
      </c>
      <c r="H41" s="9"/>
      <c r="I41" s="9"/>
      <c r="J41" s="9"/>
      <c r="K41" s="9"/>
      <c r="L41" s="9"/>
    </row>
    <row r="42" spans="1:12" ht="24.95" customHeight="1" x14ac:dyDescent="0.25">
      <c r="A42" s="110"/>
      <c r="B42" s="110"/>
      <c r="C42" s="78" t="s">
        <v>81</v>
      </c>
      <c r="D42" s="79">
        <f>SUM(D39:D41)</f>
        <v>71340</v>
      </c>
      <c r="E42" s="79">
        <f t="shared" ref="E42:G42" si="6">SUM(E39:E41)</f>
        <v>73618</v>
      </c>
      <c r="F42" s="79">
        <f t="shared" si="6"/>
        <v>75994</v>
      </c>
      <c r="G42" s="79">
        <f t="shared" si="6"/>
        <v>70895</v>
      </c>
      <c r="H42" s="9"/>
      <c r="I42" s="9"/>
      <c r="J42" s="9"/>
      <c r="K42" s="9"/>
      <c r="L42" s="9"/>
    </row>
    <row r="43" spans="1:12" ht="24.95" customHeight="1" x14ac:dyDescent="0.25">
      <c r="A43" s="110">
        <v>8</v>
      </c>
      <c r="B43" s="110" t="s">
        <v>26</v>
      </c>
      <c r="C43" s="76" t="s">
        <v>118</v>
      </c>
      <c r="D43" s="77">
        <v>2140</v>
      </c>
      <c r="E43" s="77">
        <v>1923</v>
      </c>
      <c r="F43" s="77">
        <v>175</v>
      </c>
      <c r="G43" s="77">
        <v>59</v>
      </c>
      <c r="H43" s="9"/>
      <c r="I43" s="9"/>
      <c r="J43" s="9"/>
      <c r="K43" s="9"/>
      <c r="L43" s="9"/>
    </row>
    <row r="44" spans="1:12" ht="24.95" customHeight="1" x14ac:dyDescent="0.25">
      <c r="A44" s="110"/>
      <c r="B44" s="110"/>
      <c r="C44" s="76" t="s">
        <v>119</v>
      </c>
      <c r="D44" s="77">
        <v>2370</v>
      </c>
      <c r="E44" s="77">
        <v>1799</v>
      </c>
      <c r="F44" s="77">
        <v>107</v>
      </c>
      <c r="G44" s="77">
        <v>39</v>
      </c>
      <c r="H44" s="9"/>
      <c r="I44" s="9"/>
      <c r="J44" s="9"/>
      <c r="K44" s="9"/>
      <c r="L44" s="9"/>
    </row>
    <row r="45" spans="1:12" ht="24.95" customHeight="1" x14ac:dyDescent="0.25">
      <c r="A45" s="110"/>
      <c r="B45" s="110"/>
      <c r="C45" s="76" t="s">
        <v>120</v>
      </c>
      <c r="D45" s="77">
        <v>0</v>
      </c>
      <c r="E45" s="77">
        <v>0</v>
      </c>
      <c r="F45" s="77">
        <v>0</v>
      </c>
      <c r="G45" s="77">
        <v>0</v>
      </c>
      <c r="H45" s="9"/>
      <c r="I45" s="9"/>
      <c r="J45" s="9"/>
      <c r="K45" s="9"/>
      <c r="L45" s="9"/>
    </row>
    <row r="46" spans="1:12" ht="24.95" customHeight="1" x14ac:dyDescent="0.25">
      <c r="A46" s="110"/>
      <c r="B46" s="110"/>
      <c r="C46" s="78" t="s">
        <v>81</v>
      </c>
      <c r="D46" s="79">
        <f>SUM(D43:D45)</f>
        <v>4510</v>
      </c>
      <c r="E46" s="79">
        <f t="shared" ref="E46:G46" si="7">SUM(E43:E45)</f>
        <v>3722</v>
      </c>
      <c r="F46" s="79">
        <f t="shared" si="7"/>
        <v>282</v>
      </c>
      <c r="G46" s="79">
        <f t="shared" si="7"/>
        <v>98</v>
      </c>
      <c r="H46" s="9"/>
      <c r="I46" s="9"/>
      <c r="J46" s="9"/>
      <c r="K46" s="9"/>
      <c r="L46" s="9"/>
    </row>
    <row r="47" spans="1:12" ht="12.6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6" customHeight="1" x14ac:dyDescent="0.25">
      <c r="A48" s="19"/>
      <c r="B48" s="20"/>
      <c r="C48" s="20"/>
      <c r="D48" s="20"/>
      <c r="E48" s="9"/>
      <c r="F48" s="9"/>
      <c r="G48" s="21" t="s">
        <v>19</v>
      </c>
      <c r="H48" s="22"/>
      <c r="I48" s="22"/>
      <c r="J48" s="22"/>
      <c r="K48" s="9"/>
      <c r="L48" s="9"/>
    </row>
    <row r="49" spans="1:13" ht="12.6" customHeight="1" x14ac:dyDescent="0.25">
      <c r="A49" s="23"/>
      <c r="B49" s="23"/>
      <c r="C49" s="23"/>
      <c r="D49" s="23"/>
      <c r="E49" s="9"/>
      <c r="F49" s="9"/>
      <c r="G49" s="24" t="s">
        <v>20</v>
      </c>
      <c r="H49" s="24"/>
      <c r="I49" s="24"/>
      <c r="J49" s="24"/>
      <c r="K49" s="9"/>
      <c r="L49" s="9"/>
    </row>
    <row r="50" spans="1:13" ht="12.6" customHeight="1" x14ac:dyDescent="0.25">
      <c r="A50" s="44"/>
      <c r="B50" s="43"/>
      <c r="C50" s="43"/>
      <c r="D50" s="43"/>
      <c r="E50" s="9"/>
      <c r="F50" s="9"/>
      <c r="G50" s="56" t="s">
        <v>121</v>
      </c>
      <c r="H50" s="81"/>
      <c r="I50" s="81"/>
      <c r="J50" s="81"/>
      <c r="K50" s="9"/>
      <c r="L50" s="9"/>
    </row>
    <row r="51" spans="1:13" ht="12.6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3" ht="12.6" customHeight="1" x14ac:dyDescent="0.25">
      <c r="A52" s="107" t="s">
        <v>122</v>
      </c>
      <c r="B52" s="107"/>
      <c r="C52" s="107"/>
      <c r="D52" s="107"/>
      <c r="E52" s="107"/>
      <c r="F52" s="107"/>
      <c r="G52" s="107"/>
      <c r="H52" s="107"/>
      <c r="I52" s="67"/>
      <c r="J52" s="67"/>
      <c r="K52" s="67"/>
      <c r="L52" s="67"/>
      <c r="M52" s="25"/>
    </row>
    <row r="53" spans="1:13" ht="12.6" customHeight="1" x14ac:dyDescent="0.25">
      <c r="A53" s="108" t="s">
        <v>123</v>
      </c>
      <c r="B53" s="108"/>
      <c r="C53" s="108"/>
      <c r="D53" s="108"/>
      <c r="E53" s="108"/>
      <c r="F53" s="108"/>
      <c r="G53" s="108"/>
      <c r="H53" s="108"/>
      <c r="I53" s="69"/>
      <c r="J53" s="69"/>
      <c r="K53" s="69"/>
      <c r="L53" s="69"/>
      <c r="M53" s="84"/>
    </row>
    <row r="54" spans="1:13" ht="12.6" customHeight="1" x14ac:dyDescent="0.25">
      <c r="A54" s="2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6"/>
    </row>
    <row r="55" spans="1:13" ht="12.6" customHeight="1" x14ac:dyDescent="0.25">
      <c r="A55" s="71"/>
      <c r="B55" s="71"/>
      <c r="C55" s="71"/>
      <c r="E55" s="56"/>
      <c r="F55" s="56"/>
      <c r="G55" s="27" t="s">
        <v>113</v>
      </c>
      <c r="H55" s="85"/>
      <c r="I55" s="85"/>
      <c r="J55" s="85"/>
      <c r="K55" s="85"/>
      <c r="L55" s="85"/>
      <c r="M55" s="86"/>
    </row>
    <row r="56" spans="1:13" ht="24.95" customHeight="1" x14ac:dyDescent="0.25">
      <c r="A56" s="82" t="s">
        <v>3</v>
      </c>
      <c r="B56" s="82" t="s">
        <v>4</v>
      </c>
      <c r="C56" s="83"/>
      <c r="D56" s="75" t="s">
        <v>114</v>
      </c>
      <c r="E56" s="75" t="s">
        <v>115</v>
      </c>
      <c r="F56" s="75" t="s">
        <v>116</v>
      </c>
      <c r="G56" s="75" t="s">
        <v>117</v>
      </c>
      <c r="H56" s="9"/>
      <c r="I56" s="9"/>
      <c r="J56" s="9"/>
      <c r="K56" s="9"/>
      <c r="L56" s="9"/>
    </row>
    <row r="57" spans="1:13" ht="24.95" customHeight="1" x14ac:dyDescent="0.25">
      <c r="A57" s="109">
        <v>9</v>
      </c>
      <c r="B57" s="109" t="s">
        <v>27</v>
      </c>
      <c r="C57" s="76" t="s">
        <v>118</v>
      </c>
      <c r="D57" s="77">
        <v>8628</v>
      </c>
      <c r="E57" s="77">
        <v>9690</v>
      </c>
      <c r="F57" s="77">
        <v>12910</v>
      </c>
      <c r="G57" s="77">
        <v>10592</v>
      </c>
      <c r="H57" s="9"/>
      <c r="I57" s="9"/>
      <c r="J57" s="9"/>
      <c r="K57" s="9"/>
      <c r="L57" s="9"/>
    </row>
    <row r="58" spans="1:13" ht="24.95" customHeight="1" x14ac:dyDescent="0.25">
      <c r="A58" s="109"/>
      <c r="B58" s="109"/>
      <c r="C58" s="76" t="s">
        <v>119</v>
      </c>
      <c r="D58" s="77">
        <v>11029</v>
      </c>
      <c r="E58" s="77">
        <v>11701</v>
      </c>
      <c r="F58" s="77">
        <v>12413</v>
      </c>
      <c r="G58" s="77">
        <v>10937</v>
      </c>
      <c r="H58" s="9"/>
      <c r="I58" s="9"/>
      <c r="J58" s="9"/>
      <c r="K58" s="9"/>
      <c r="L58" s="9"/>
    </row>
    <row r="59" spans="1:13" ht="24.95" customHeight="1" x14ac:dyDescent="0.25">
      <c r="A59" s="109"/>
      <c r="B59" s="109"/>
      <c r="C59" s="76" t="s">
        <v>120</v>
      </c>
      <c r="D59" s="77">
        <v>0</v>
      </c>
      <c r="E59" s="77">
        <v>0</v>
      </c>
      <c r="F59" s="77">
        <v>0</v>
      </c>
      <c r="G59" s="77">
        <v>0</v>
      </c>
      <c r="H59" s="9"/>
      <c r="I59" s="9"/>
      <c r="J59" s="9"/>
      <c r="K59" s="9"/>
      <c r="L59" s="9"/>
    </row>
    <row r="60" spans="1:13" ht="24.95" customHeight="1" x14ac:dyDescent="0.25">
      <c r="A60" s="109"/>
      <c r="B60" s="109"/>
      <c r="C60" s="78" t="s">
        <v>81</v>
      </c>
      <c r="D60" s="79">
        <f>SUM(D57:D59)</f>
        <v>19657</v>
      </c>
      <c r="E60" s="79">
        <f t="shared" ref="E60:G60" si="8">SUM(E57:E59)</f>
        <v>21391</v>
      </c>
      <c r="F60" s="79">
        <f t="shared" si="8"/>
        <v>25323</v>
      </c>
      <c r="G60" s="79">
        <f t="shared" si="8"/>
        <v>21529</v>
      </c>
      <c r="H60" s="9"/>
      <c r="I60" s="9"/>
      <c r="J60" s="9"/>
      <c r="K60" s="9"/>
      <c r="L60" s="9"/>
    </row>
    <row r="61" spans="1:13" ht="24.95" customHeight="1" x14ac:dyDescent="0.25">
      <c r="A61" s="109">
        <v>10</v>
      </c>
      <c r="B61" s="109" t="s">
        <v>28</v>
      </c>
      <c r="C61" s="76" t="s">
        <v>118</v>
      </c>
      <c r="D61" s="77">
        <v>48869</v>
      </c>
      <c r="E61" s="77">
        <v>53823</v>
      </c>
      <c r="F61" s="77">
        <v>63941</v>
      </c>
      <c r="G61" s="77">
        <v>58082</v>
      </c>
      <c r="H61" s="9"/>
      <c r="I61" s="9"/>
      <c r="J61" s="9"/>
      <c r="K61" s="9"/>
      <c r="L61" s="9"/>
    </row>
    <row r="62" spans="1:13" ht="24.95" customHeight="1" x14ac:dyDescent="0.25">
      <c r="A62" s="109"/>
      <c r="B62" s="109"/>
      <c r="C62" s="76" t="s">
        <v>119</v>
      </c>
      <c r="D62" s="77">
        <v>52728</v>
      </c>
      <c r="E62" s="77">
        <v>57396</v>
      </c>
      <c r="F62" s="77">
        <v>61477</v>
      </c>
      <c r="G62" s="77">
        <v>53443</v>
      </c>
      <c r="H62" s="9"/>
      <c r="I62" s="9"/>
      <c r="J62" s="9"/>
      <c r="K62" s="9"/>
      <c r="L62" s="9"/>
    </row>
    <row r="63" spans="1:13" ht="24.95" customHeight="1" x14ac:dyDescent="0.25">
      <c r="A63" s="109"/>
      <c r="B63" s="109"/>
      <c r="C63" s="76" t="s">
        <v>120</v>
      </c>
      <c r="D63" s="77">
        <v>0</v>
      </c>
      <c r="E63" s="77">
        <v>0</v>
      </c>
      <c r="F63" s="77">
        <v>0</v>
      </c>
      <c r="G63" s="77">
        <v>60</v>
      </c>
      <c r="H63" s="9"/>
      <c r="I63" s="9"/>
      <c r="J63" s="9"/>
      <c r="K63" s="9"/>
      <c r="L63" s="9"/>
    </row>
    <row r="64" spans="1:13" ht="24.95" customHeight="1" x14ac:dyDescent="0.25">
      <c r="A64" s="109"/>
      <c r="B64" s="109"/>
      <c r="C64" s="78" t="s">
        <v>81</v>
      </c>
      <c r="D64" s="79">
        <f>SUM(D61:D63)</f>
        <v>101597</v>
      </c>
      <c r="E64" s="79">
        <f t="shared" ref="E64:G64" si="9">SUM(E61:E63)</f>
        <v>111219</v>
      </c>
      <c r="F64" s="79">
        <f t="shared" si="9"/>
        <v>125418</v>
      </c>
      <c r="G64" s="79">
        <f t="shared" si="9"/>
        <v>111585</v>
      </c>
      <c r="H64" s="9"/>
      <c r="I64" s="9"/>
      <c r="J64" s="9"/>
      <c r="K64" s="9"/>
      <c r="L64" s="9"/>
    </row>
    <row r="65" spans="1:12" ht="24.95" customHeight="1" x14ac:dyDescent="0.25">
      <c r="A65" s="109">
        <v>11</v>
      </c>
      <c r="B65" s="109" t="s">
        <v>35</v>
      </c>
      <c r="C65" s="76" t="s">
        <v>118</v>
      </c>
      <c r="D65" s="77">
        <v>86825.25</v>
      </c>
      <c r="E65" s="77">
        <v>82077.75</v>
      </c>
      <c r="F65" s="77">
        <v>83174.5</v>
      </c>
      <c r="G65" s="77">
        <v>79658.25</v>
      </c>
      <c r="H65" s="9"/>
      <c r="I65" s="9"/>
      <c r="J65" s="9"/>
      <c r="K65" s="9"/>
      <c r="L65" s="9"/>
    </row>
    <row r="66" spans="1:12" ht="24.95" customHeight="1" x14ac:dyDescent="0.25">
      <c r="A66" s="109"/>
      <c r="B66" s="109"/>
      <c r="C66" s="76" t="s">
        <v>119</v>
      </c>
      <c r="D66" s="77">
        <v>48809.25</v>
      </c>
      <c r="E66" s="77">
        <v>46888.5</v>
      </c>
      <c r="F66" s="77">
        <v>50248.75</v>
      </c>
      <c r="G66" s="77">
        <v>60314.75</v>
      </c>
      <c r="H66" s="9"/>
      <c r="I66" s="9"/>
      <c r="J66" s="9"/>
      <c r="K66" s="9"/>
      <c r="L66" s="9"/>
    </row>
    <row r="67" spans="1:12" ht="24.95" customHeight="1" x14ac:dyDescent="0.25">
      <c r="A67" s="109"/>
      <c r="B67" s="109"/>
      <c r="C67" s="76" t="s">
        <v>120</v>
      </c>
      <c r="D67" s="77">
        <v>2469589.75</v>
      </c>
      <c r="E67" s="77">
        <v>2500701.5</v>
      </c>
      <c r="F67" s="77">
        <v>2672650</v>
      </c>
      <c r="G67" s="77">
        <v>2331867.75</v>
      </c>
      <c r="H67" s="9"/>
      <c r="I67" s="9"/>
      <c r="J67" s="9"/>
      <c r="K67" s="9"/>
      <c r="L67" s="9"/>
    </row>
    <row r="68" spans="1:12" ht="24.95" customHeight="1" x14ac:dyDescent="0.25">
      <c r="A68" s="109"/>
      <c r="B68" s="109"/>
      <c r="C68" s="78" t="s">
        <v>81</v>
      </c>
      <c r="D68" s="79">
        <f>SUM(D65:D67)</f>
        <v>2605224.25</v>
      </c>
      <c r="E68" s="79">
        <f t="shared" ref="E68:G68" si="10">SUM(E65:E67)</f>
        <v>2629667.75</v>
      </c>
      <c r="F68" s="79">
        <f t="shared" si="10"/>
        <v>2806073.25</v>
      </c>
      <c r="G68" s="79">
        <f t="shared" si="10"/>
        <v>2471840.75</v>
      </c>
      <c r="H68" s="9"/>
      <c r="I68" s="9"/>
      <c r="J68" s="9"/>
      <c r="K68" s="9"/>
      <c r="L68" s="9"/>
    </row>
    <row r="69" spans="1:12" ht="24.95" customHeight="1" x14ac:dyDescent="0.25">
      <c r="A69" s="109"/>
      <c r="B69" s="109" t="s">
        <v>38</v>
      </c>
      <c r="C69" s="76" t="s">
        <v>118</v>
      </c>
      <c r="D69" s="87">
        <f>SUM(D6,D10,D14,D18,D31,D35,D39,D43,D57,D61,D65)</f>
        <v>1209685.25</v>
      </c>
      <c r="E69" s="87">
        <f t="shared" ref="E69:G69" si="11">SUM(E6,E10,E14,E18,E31,E35,E39,E43,E57,E61,E65)</f>
        <v>1145172.75</v>
      </c>
      <c r="F69" s="87">
        <f t="shared" si="11"/>
        <v>1254951.5</v>
      </c>
      <c r="G69" s="87">
        <f t="shared" si="11"/>
        <v>1203218.25</v>
      </c>
      <c r="H69" s="9"/>
      <c r="I69" s="9"/>
      <c r="J69" s="9"/>
      <c r="K69" s="9"/>
      <c r="L69" s="9"/>
    </row>
    <row r="70" spans="1:12" ht="24.95" customHeight="1" x14ac:dyDescent="0.25">
      <c r="A70" s="109"/>
      <c r="B70" s="109"/>
      <c r="C70" s="76" t="s">
        <v>119</v>
      </c>
      <c r="D70" s="87">
        <f t="shared" ref="D70:G71" si="12">SUM(D7,D11,D15,D19,D32,D36,D40,D44,D58,D62,D66)</f>
        <v>1177037.25</v>
      </c>
      <c r="E70" s="87">
        <f t="shared" si="12"/>
        <v>1176312.5</v>
      </c>
      <c r="F70" s="87">
        <f t="shared" si="12"/>
        <v>1212514.75</v>
      </c>
      <c r="G70" s="87">
        <f t="shared" si="12"/>
        <v>1222996</v>
      </c>
      <c r="H70" s="9"/>
      <c r="I70" s="9"/>
      <c r="J70" s="9"/>
      <c r="K70" s="9"/>
      <c r="L70" s="9"/>
    </row>
    <row r="71" spans="1:12" ht="24.95" customHeight="1" x14ac:dyDescent="0.25">
      <c r="A71" s="109"/>
      <c r="B71" s="109"/>
      <c r="C71" s="76" t="s">
        <v>120</v>
      </c>
      <c r="D71" s="87">
        <f t="shared" si="12"/>
        <v>4331641.75</v>
      </c>
      <c r="E71" s="87">
        <f t="shared" si="12"/>
        <v>4470727.5</v>
      </c>
      <c r="F71" s="87">
        <f t="shared" si="12"/>
        <v>4614120</v>
      </c>
      <c r="G71" s="87">
        <f t="shared" si="12"/>
        <v>4275558.75</v>
      </c>
      <c r="H71" s="9"/>
      <c r="I71" s="9"/>
      <c r="J71" s="9"/>
      <c r="K71" s="9"/>
      <c r="L71" s="9"/>
    </row>
    <row r="72" spans="1:12" ht="24.95" customHeight="1" x14ac:dyDescent="0.25">
      <c r="A72" s="109"/>
      <c r="B72" s="109"/>
      <c r="C72" s="78" t="s">
        <v>81</v>
      </c>
      <c r="D72" s="79">
        <f>SUM(D69:D71)</f>
        <v>6718364.25</v>
      </c>
      <c r="E72" s="79">
        <f t="shared" ref="E72:G72" si="13">SUM(E69:E71)</f>
        <v>6792212.75</v>
      </c>
      <c r="F72" s="79">
        <f t="shared" si="13"/>
        <v>7081586.25</v>
      </c>
      <c r="G72" s="79">
        <f t="shared" si="13"/>
        <v>6701773</v>
      </c>
      <c r="H72" s="9"/>
      <c r="I72" s="9"/>
      <c r="J72" s="9"/>
      <c r="K72" s="9"/>
      <c r="L72" s="9"/>
    </row>
    <row r="73" spans="1:12" ht="12.6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6" customHeight="1" x14ac:dyDescent="0.25">
      <c r="A74" s="19"/>
      <c r="B74" s="20"/>
      <c r="C74" s="20"/>
      <c r="D74" s="20"/>
      <c r="E74" s="19"/>
      <c r="F74" s="20"/>
      <c r="G74" s="21" t="s">
        <v>19</v>
      </c>
      <c r="H74" s="22"/>
      <c r="I74" s="22"/>
      <c r="J74" s="9"/>
      <c r="K74" s="9"/>
      <c r="L74" s="9"/>
    </row>
    <row r="75" spans="1:12" ht="12.6" customHeight="1" x14ac:dyDescent="0.25">
      <c r="A75" s="23"/>
      <c r="B75" s="23"/>
      <c r="C75" s="23"/>
      <c r="D75" s="23"/>
      <c r="E75" s="23"/>
      <c r="F75" s="23"/>
      <c r="G75" s="24" t="s">
        <v>20</v>
      </c>
      <c r="H75" s="24"/>
      <c r="I75" s="24"/>
      <c r="J75" s="9"/>
      <c r="K75" s="9"/>
      <c r="L75" s="9"/>
    </row>
    <row r="76" spans="1:12" ht="12.6" customHeight="1" x14ac:dyDescent="0.25">
      <c r="A76" s="44"/>
      <c r="B76" s="43"/>
      <c r="C76" s="43"/>
      <c r="D76" s="43"/>
      <c r="E76" s="44"/>
      <c r="F76" s="43"/>
      <c r="G76" s="56" t="s">
        <v>121</v>
      </c>
      <c r="H76" s="81"/>
      <c r="I76" s="81"/>
      <c r="J76" s="9"/>
      <c r="K76" s="9"/>
      <c r="L76" s="9"/>
    </row>
  </sheetData>
  <sheetProtection algorithmName="SHA-512" hashValue="oz03dRo0PsgvqMqGlyzXrG8ArTHd+27A0OeXotbida3/PbPgj7mJi7GyxFAM3wKbCVYnpuknhjjl0KbzcCaTUg==" saltValue="MY6HNtJ2LXmL9sFSCAb8eA==" spinCount="100000" sheet="1" objects="1" scenarios="1"/>
  <mergeCells count="30">
    <mergeCell ref="A27:H27"/>
    <mergeCell ref="A1:H1"/>
    <mergeCell ref="A2:H2"/>
    <mergeCell ref="A6:A9"/>
    <mergeCell ref="B6:B9"/>
    <mergeCell ref="A10:A13"/>
    <mergeCell ref="B10:B13"/>
    <mergeCell ref="A14:A17"/>
    <mergeCell ref="B14:B17"/>
    <mergeCell ref="A18:A21"/>
    <mergeCell ref="B18:B21"/>
    <mergeCell ref="A26:H26"/>
    <mergeCell ref="A31:A34"/>
    <mergeCell ref="B31:B34"/>
    <mergeCell ref="A35:A38"/>
    <mergeCell ref="B35:B38"/>
    <mergeCell ref="A39:A42"/>
    <mergeCell ref="B39:B42"/>
    <mergeCell ref="A43:A46"/>
    <mergeCell ref="B43:B46"/>
    <mergeCell ref="A52:H52"/>
    <mergeCell ref="A53:H53"/>
    <mergeCell ref="A57:A60"/>
    <mergeCell ref="B57:B60"/>
    <mergeCell ref="A61:A64"/>
    <mergeCell ref="B61:B64"/>
    <mergeCell ref="A65:A68"/>
    <mergeCell ref="B65:B68"/>
    <mergeCell ref="A69:A72"/>
    <mergeCell ref="B69:B72"/>
  </mergeCells>
  <pageMargins left="0.7" right="0.7" top="0.75" bottom="0.75" header="0.3" footer="0.3"/>
  <pageSetup paperSize="9" scale="93" orientation="landscape" r:id="rId1"/>
  <rowBreaks count="2" manualBreakCount="2">
    <brk id="25" max="16383" man="1"/>
    <brk id="50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4CF4-9CCC-4861-AB64-EB8E55FF2B8F}">
  <dimension ref="A1:K39"/>
  <sheetViews>
    <sheetView zoomScaleNormal="100" zoomScaleSheetLayoutView="100" workbookViewId="0">
      <selection activeCell="O19" sqref="O19"/>
    </sheetView>
  </sheetViews>
  <sheetFormatPr defaultColWidth="9.140625" defaultRowHeight="15" x14ac:dyDescent="0.25"/>
  <cols>
    <col min="1" max="1" width="19" customWidth="1"/>
    <col min="2" max="2" width="12.140625" customWidth="1"/>
    <col min="3" max="6" width="15.7109375" customWidth="1"/>
  </cols>
  <sheetData>
    <row r="1" spans="1:11" ht="12.75" customHeight="1" x14ac:dyDescent="0.25">
      <c r="A1" s="107" t="s">
        <v>125</v>
      </c>
      <c r="B1" s="107"/>
      <c r="C1" s="107"/>
      <c r="D1" s="107"/>
      <c r="E1" s="107"/>
      <c r="F1" s="107"/>
      <c r="G1" s="107"/>
      <c r="H1" s="67"/>
      <c r="I1" s="67"/>
      <c r="J1" s="67"/>
      <c r="K1" s="67"/>
    </row>
    <row r="2" spans="1:11" ht="12.75" customHeight="1" x14ac:dyDescent="0.25">
      <c r="A2" s="108" t="s">
        <v>126</v>
      </c>
      <c r="B2" s="108"/>
      <c r="C2" s="108"/>
      <c r="D2" s="108"/>
      <c r="E2" s="108"/>
      <c r="F2" s="108"/>
      <c r="G2" s="108"/>
      <c r="H2" s="69"/>
      <c r="I2" s="69"/>
      <c r="J2" s="69"/>
      <c r="K2" s="69"/>
    </row>
    <row r="3" spans="1:11" ht="12.75" customHeight="1" x14ac:dyDescent="0.25">
      <c r="A3" s="43"/>
      <c r="B3" s="43"/>
      <c r="C3" s="43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5">
      <c r="A4" s="103" t="s">
        <v>127</v>
      </c>
      <c r="B4" s="117"/>
      <c r="C4" s="103" t="s">
        <v>128</v>
      </c>
      <c r="D4" s="103" t="s">
        <v>129</v>
      </c>
      <c r="E4" s="103" t="s">
        <v>130</v>
      </c>
      <c r="F4" s="103" t="s">
        <v>8</v>
      </c>
      <c r="G4" s="9"/>
      <c r="H4" s="9"/>
      <c r="I4" s="9"/>
      <c r="J4" s="9"/>
      <c r="K4" s="9"/>
    </row>
    <row r="5" spans="1:11" ht="12.75" customHeight="1" x14ac:dyDescent="0.25">
      <c r="A5" s="100"/>
      <c r="B5" s="118"/>
      <c r="C5" s="106"/>
      <c r="D5" s="106"/>
      <c r="E5" s="106"/>
      <c r="F5" s="106"/>
      <c r="G5" s="9"/>
      <c r="H5" s="9"/>
      <c r="I5" s="9"/>
      <c r="J5" s="9"/>
      <c r="K5" s="9"/>
    </row>
    <row r="6" spans="1:11" ht="15.6" customHeight="1" x14ac:dyDescent="0.25">
      <c r="A6" s="112" t="s">
        <v>9</v>
      </c>
      <c r="B6" s="112" t="s">
        <v>131</v>
      </c>
      <c r="C6" s="88">
        <v>2950</v>
      </c>
      <c r="D6" s="88">
        <v>3132</v>
      </c>
      <c r="E6" s="88">
        <v>3358</v>
      </c>
      <c r="F6" s="88">
        <v>3557</v>
      </c>
      <c r="G6" s="9"/>
      <c r="H6" s="9"/>
      <c r="I6" s="9"/>
      <c r="J6" s="9"/>
      <c r="K6" s="9"/>
    </row>
    <row r="7" spans="1:11" ht="15.6" customHeight="1" x14ac:dyDescent="0.25">
      <c r="A7" s="112"/>
      <c r="B7" s="113"/>
      <c r="C7" s="89">
        <v>102020</v>
      </c>
      <c r="D7" s="89">
        <v>95682</v>
      </c>
      <c r="E7" s="89">
        <v>93634</v>
      </c>
      <c r="F7" s="89">
        <v>105257</v>
      </c>
      <c r="G7" s="9"/>
      <c r="H7" s="9"/>
      <c r="I7" s="9"/>
      <c r="J7" s="9"/>
      <c r="K7" s="9"/>
    </row>
    <row r="8" spans="1:11" ht="15.6" customHeight="1" x14ac:dyDescent="0.25">
      <c r="A8" s="112" t="s">
        <v>14</v>
      </c>
      <c r="B8" s="112" t="s">
        <v>131</v>
      </c>
      <c r="C8" s="88">
        <v>774</v>
      </c>
      <c r="D8" s="88">
        <v>837</v>
      </c>
      <c r="E8" s="88">
        <v>910</v>
      </c>
      <c r="F8" s="88">
        <v>882</v>
      </c>
      <c r="G8" s="9"/>
      <c r="H8" s="9"/>
      <c r="I8" s="9"/>
      <c r="J8" s="9"/>
      <c r="K8" s="9"/>
    </row>
    <row r="9" spans="1:11" ht="15.6" customHeight="1" x14ac:dyDescent="0.25">
      <c r="A9" s="112"/>
      <c r="B9" s="113"/>
      <c r="C9" s="89">
        <v>10535.864</v>
      </c>
      <c r="D9" s="89">
        <v>11809.691000000001</v>
      </c>
      <c r="E9" s="89">
        <v>18835.906999999999</v>
      </c>
      <c r="F9" s="89">
        <v>19186.131000000001</v>
      </c>
      <c r="G9" s="9"/>
      <c r="H9" s="9"/>
      <c r="I9" s="9"/>
      <c r="J9" s="9"/>
      <c r="K9" s="9"/>
    </row>
    <row r="10" spans="1:11" ht="15.6" customHeight="1" x14ac:dyDescent="0.25">
      <c r="A10" s="112" t="s">
        <v>16</v>
      </c>
      <c r="B10" s="112" t="s">
        <v>131</v>
      </c>
      <c r="C10" s="88">
        <v>925</v>
      </c>
      <c r="D10" s="88">
        <v>944</v>
      </c>
      <c r="E10" s="88">
        <v>991</v>
      </c>
      <c r="F10" s="88">
        <v>1003</v>
      </c>
      <c r="G10" s="9"/>
      <c r="H10" s="9"/>
      <c r="I10" s="9"/>
      <c r="J10" s="9"/>
      <c r="K10" s="9"/>
    </row>
    <row r="11" spans="1:11" ht="15.6" customHeight="1" x14ac:dyDescent="0.25">
      <c r="A11" s="112"/>
      <c r="B11" s="113"/>
      <c r="C11" s="89">
        <v>10228.124</v>
      </c>
      <c r="D11" s="89">
        <v>9908.3320079999994</v>
      </c>
      <c r="E11" s="89">
        <v>10421.5985686</v>
      </c>
      <c r="F11" s="89">
        <v>11256.556180539999</v>
      </c>
      <c r="G11" s="9"/>
      <c r="H11" s="9"/>
      <c r="I11" s="9"/>
      <c r="J11" s="9"/>
      <c r="K11" s="9"/>
    </row>
    <row r="12" spans="1:11" ht="15.6" customHeight="1" x14ac:dyDescent="0.25">
      <c r="A12" s="112" t="s">
        <v>18</v>
      </c>
      <c r="B12" s="112" t="s">
        <v>131</v>
      </c>
      <c r="C12" s="88">
        <v>487</v>
      </c>
      <c r="D12" s="88">
        <v>499</v>
      </c>
      <c r="E12" s="88">
        <v>518</v>
      </c>
      <c r="F12" s="88">
        <v>516</v>
      </c>
      <c r="G12" s="9"/>
      <c r="H12" s="9"/>
      <c r="I12" s="9"/>
      <c r="J12" s="9"/>
      <c r="K12" s="9"/>
    </row>
    <row r="13" spans="1:11" ht="15.6" customHeight="1" x14ac:dyDescent="0.25">
      <c r="A13" s="112"/>
      <c r="B13" s="113"/>
      <c r="C13" s="89">
        <v>6667.2109999999993</v>
      </c>
      <c r="D13" s="89">
        <v>6464.5540000000001</v>
      </c>
      <c r="E13" s="89">
        <v>6543.9229999999998</v>
      </c>
      <c r="F13" s="89">
        <v>6767.9319999999998</v>
      </c>
      <c r="G13" s="9"/>
      <c r="H13" s="9"/>
      <c r="I13" s="9"/>
      <c r="J13" s="9"/>
      <c r="K13" s="9"/>
    </row>
    <row r="14" spans="1:11" ht="15.6" customHeight="1" x14ac:dyDescent="0.25">
      <c r="A14" s="112" t="s">
        <v>132</v>
      </c>
      <c r="B14" s="112" t="s">
        <v>131</v>
      </c>
      <c r="C14" s="88">
        <v>1753</v>
      </c>
      <c r="D14" s="88">
        <v>1650</v>
      </c>
      <c r="E14" s="88">
        <v>1855</v>
      </c>
      <c r="F14" s="88">
        <v>1881</v>
      </c>
      <c r="G14" s="9"/>
      <c r="H14" s="9"/>
      <c r="I14" s="9"/>
      <c r="J14" s="9"/>
      <c r="K14" s="9"/>
    </row>
    <row r="15" spans="1:11" ht="15.6" customHeight="1" x14ac:dyDescent="0.25">
      <c r="A15" s="112"/>
      <c r="B15" s="113"/>
      <c r="C15" s="89">
        <v>17185</v>
      </c>
      <c r="D15" s="89">
        <v>15819</v>
      </c>
      <c r="E15" s="89">
        <v>16366</v>
      </c>
      <c r="F15" s="89">
        <v>17301</v>
      </c>
      <c r="G15" s="9"/>
      <c r="H15" s="9"/>
      <c r="I15" s="9"/>
      <c r="J15" s="9"/>
      <c r="K15" s="9"/>
    </row>
    <row r="16" spans="1:11" ht="15.6" customHeight="1" x14ac:dyDescent="0.25">
      <c r="A16" s="112" t="s">
        <v>24</v>
      </c>
      <c r="B16" s="112" t="s">
        <v>131</v>
      </c>
      <c r="C16" s="88">
        <v>29</v>
      </c>
      <c r="D16" s="88">
        <v>33</v>
      </c>
      <c r="E16" s="88">
        <v>28</v>
      </c>
      <c r="F16" s="88">
        <v>29</v>
      </c>
      <c r="G16" s="9"/>
      <c r="H16" s="9"/>
      <c r="I16" s="9"/>
      <c r="J16" s="9"/>
      <c r="K16" s="9"/>
    </row>
    <row r="17" spans="1:11" ht="15.6" customHeight="1" x14ac:dyDescent="0.25">
      <c r="A17" s="112"/>
      <c r="B17" s="113"/>
      <c r="C17" s="89">
        <v>196.97000000000003</v>
      </c>
      <c r="D17" s="89">
        <v>259.66300000000001</v>
      </c>
      <c r="E17" s="89">
        <v>178.27699999999999</v>
      </c>
      <c r="F17" s="89">
        <v>204.36200000000002</v>
      </c>
      <c r="G17" s="9"/>
      <c r="H17" s="9"/>
      <c r="I17" s="9"/>
      <c r="J17" s="9"/>
      <c r="K17" s="9"/>
    </row>
    <row r="18" spans="1:11" ht="15.6" customHeight="1" x14ac:dyDescent="0.25">
      <c r="A18" s="112" t="s">
        <v>25</v>
      </c>
      <c r="B18" s="112" t="s">
        <v>131</v>
      </c>
      <c r="C18" s="88">
        <v>318</v>
      </c>
      <c r="D18" s="88">
        <v>348</v>
      </c>
      <c r="E18" s="88">
        <v>354</v>
      </c>
      <c r="F18" s="88">
        <v>348</v>
      </c>
      <c r="G18" s="9"/>
      <c r="H18" s="9"/>
      <c r="I18" s="9"/>
      <c r="J18" s="9"/>
      <c r="K18" s="9"/>
    </row>
    <row r="19" spans="1:11" ht="15.6" customHeight="1" x14ac:dyDescent="0.25">
      <c r="A19" s="112"/>
      <c r="B19" s="113"/>
      <c r="C19" s="89">
        <v>2382.377</v>
      </c>
      <c r="D19" s="89">
        <v>2285.6059999999998</v>
      </c>
      <c r="E19" s="89">
        <v>2423.6880000000001</v>
      </c>
      <c r="F19" s="89">
        <v>2432.7269999999999</v>
      </c>
      <c r="G19" s="9"/>
      <c r="H19" s="9"/>
      <c r="I19" s="9"/>
      <c r="J19" s="9"/>
      <c r="K19" s="9"/>
    </row>
    <row r="20" spans="1:11" ht="15.6" customHeight="1" x14ac:dyDescent="0.25">
      <c r="A20" s="112" t="s">
        <v>26</v>
      </c>
      <c r="B20" s="112" t="s">
        <v>131</v>
      </c>
      <c r="C20" s="88">
        <v>1884</v>
      </c>
      <c r="D20" s="88">
        <v>1386</v>
      </c>
      <c r="E20" s="88">
        <v>370</v>
      </c>
      <c r="F20" s="88">
        <v>364</v>
      </c>
      <c r="G20" s="9"/>
      <c r="H20" s="9"/>
      <c r="I20" s="9"/>
      <c r="J20" s="9"/>
      <c r="K20" s="9"/>
    </row>
    <row r="21" spans="1:11" ht="15.6" customHeight="1" x14ac:dyDescent="0.25">
      <c r="A21" s="112"/>
      <c r="B21" s="113"/>
      <c r="C21" s="89">
        <v>1387.308</v>
      </c>
      <c r="D21" s="89">
        <v>1142.777</v>
      </c>
      <c r="E21" s="89">
        <v>303.911</v>
      </c>
      <c r="F21" s="89">
        <v>191.42099999999999</v>
      </c>
      <c r="G21" s="9"/>
      <c r="H21" s="9"/>
      <c r="I21" s="9"/>
      <c r="J21" s="9"/>
      <c r="K21" s="9"/>
    </row>
    <row r="22" spans="1:11" ht="15.6" customHeight="1" x14ac:dyDescent="0.25">
      <c r="A22" s="112" t="s">
        <v>27</v>
      </c>
      <c r="B22" s="112" t="s">
        <v>131</v>
      </c>
      <c r="C22" s="88">
        <v>121</v>
      </c>
      <c r="D22" s="88">
        <v>120</v>
      </c>
      <c r="E22" s="88">
        <v>108</v>
      </c>
      <c r="F22" s="88">
        <v>103</v>
      </c>
      <c r="G22" s="9"/>
      <c r="H22" s="9"/>
      <c r="I22" s="9"/>
      <c r="J22" s="9"/>
      <c r="K22" s="9"/>
    </row>
    <row r="23" spans="1:11" ht="15.6" customHeight="1" x14ac:dyDescent="0.25">
      <c r="A23" s="112"/>
      <c r="B23" s="113"/>
      <c r="C23" s="89">
        <v>197.65800000000002</v>
      </c>
      <c r="D23" s="89">
        <v>215.61700000000002</v>
      </c>
      <c r="E23" s="89">
        <v>216.13</v>
      </c>
      <c r="F23" s="89">
        <v>208.00599999999997</v>
      </c>
      <c r="G23" s="9"/>
      <c r="H23" s="9"/>
      <c r="I23" s="9"/>
      <c r="J23" s="9"/>
      <c r="K23" s="9"/>
    </row>
    <row r="24" spans="1:11" ht="15.6" customHeight="1" x14ac:dyDescent="0.25">
      <c r="A24" s="112" t="s">
        <v>28</v>
      </c>
      <c r="B24" s="112" t="s">
        <v>131</v>
      </c>
      <c r="C24" s="88">
        <v>2039</v>
      </c>
      <c r="D24" s="88">
        <v>2264</v>
      </c>
      <c r="E24" s="88">
        <v>2523</v>
      </c>
      <c r="F24" s="88">
        <v>2438</v>
      </c>
      <c r="G24" s="9"/>
      <c r="H24" s="9"/>
      <c r="I24" s="9"/>
      <c r="J24" s="9"/>
      <c r="K24" s="9"/>
    </row>
    <row r="25" spans="1:11" ht="15.6" customHeight="1" x14ac:dyDescent="0.25">
      <c r="A25" s="112"/>
      <c r="B25" s="113"/>
      <c r="C25" s="89">
        <v>10528.16</v>
      </c>
      <c r="D25" s="89">
        <v>9645.2150000000001</v>
      </c>
      <c r="E25" s="89">
        <v>10464.097</v>
      </c>
      <c r="F25" s="89">
        <v>9328.2060000000001</v>
      </c>
      <c r="G25" s="9"/>
      <c r="H25" s="9"/>
      <c r="I25" s="9"/>
      <c r="J25" s="9"/>
      <c r="K25" s="9"/>
    </row>
    <row r="26" spans="1:11" ht="15.6" customHeight="1" x14ac:dyDescent="0.25">
      <c r="A26" s="112" t="s">
        <v>29</v>
      </c>
      <c r="B26" s="112" t="s">
        <v>131</v>
      </c>
      <c r="C26" s="88">
        <v>150</v>
      </c>
      <c r="D26" s="88">
        <v>129</v>
      </c>
      <c r="E26" s="88">
        <v>151</v>
      </c>
      <c r="F26" s="88">
        <v>132</v>
      </c>
      <c r="G26" s="9"/>
      <c r="H26" s="9"/>
      <c r="I26" s="9"/>
      <c r="J26" s="9"/>
      <c r="K26" s="9"/>
    </row>
    <row r="27" spans="1:11" ht="15.6" customHeight="1" x14ac:dyDescent="0.25">
      <c r="A27" s="112"/>
      <c r="B27" s="113"/>
      <c r="C27" s="89">
        <v>2313.4360000000001</v>
      </c>
      <c r="D27" s="89">
        <v>2037.152</v>
      </c>
      <c r="E27" s="89">
        <v>1776.7800000000002</v>
      </c>
      <c r="F27" s="89">
        <v>2683.4830000000002</v>
      </c>
      <c r="G27" s="9"/>
      <c r="H27" s="9"/>
      <c r="I27" s="9"/>
      <c r="J27" s="9"/>
      <c r="K27" s="9"/>
    </row>
    <row r="28" spans="1:11" ht="15.6" customHeight="1" x14ac:dyDescent="0.25">
      <c r="A28" s="112" t="s">
        <v>30</v>
      </c>
      <c r="B28" s="112" t="s">
        <v>131</v>
      </c>
      <c r="C28" s="88">
        <v>125</v>
      </c>
      <c r="D28" s="88">
        <v>116</v>
      </c>
      <c r="E28" s="88">
        <v>123</v>
      </c>
      <c r="F28" s="88">
        <v>127</v>
      </c>
      <c r="G28" s="9"/>
      <c r="H28" s="9"/>
      <c r="I28" s="9"/>
      <c r="J28" s="9"/>
      <c r="K28" s="9"/>
    </row>
    <row r="29" spans="1:11" ht="15.6" customHeight="1" x14ac:dyDescent="0.25">
      <c r="A29" s="112"/>
      <c r="B29" s="113"/>
      <c r="C29" s="89">
        <v>1148.809</v>
      </c>
      <c r="D29" s="89">
        <v>1030.97</v>
      </c>
      <c r="E29" s="89">
        <v>1208.1590000000001</v>
      </c>
      <c r="F29" s="89">
        <v>1276.8579999999999</v>
      </c>
      <c r="G29" s="9"/>
      <c r="H29" s="9"/>
      <c r="I29" s="9"/>
      <c r="J29" s="9"/>
      <c r="K29" s="9"/>
    </row>
    <row r="30" spans="1:11" ht="15.6" customHeight="1" x14ac:dyDescent="0.25">
      <c r="A30" s="112" t="s">
        <v>31</v>
      </c>
      <c r="B30" s="112" t="s">
        <v>133</v>
      </c>
      <c r="C30" s="88">
        <v>54</v>
      </c>
      <c r="D30" s="88">
        <v>53</v>
      </c>
      <c r="E30" s="88">
        <v>53</v>
      </c>
      <c r="F30" s="88">
        <v>54</v>
      </c>
      <c r="G30" s="9"/>
      <c r="H30" s="9"/>
      <c r="I30" s="9"/>
      <c r="J30" s="9"/>
      <c r="K30" s="9"/>
    </row>
    <row r="31" spans="1:11" ht="15.6" customHeight="1" x14ac:dyDescent="0.25">
      <c r="A31" s="112"/>
      <c r="B31" s="113"/>
      <c r="C31" s="89">
        <v>423.35699999999997</v>
      </c>
      <c r="D31" s="89">
        <v>366.88300000000004</v>
      </c>
      <c r="E31" s="89">
        <v>360.81299999999999</v>
      </c>
      <c r="F31" s="89">
        <v>417.48200000000003</v>
      </c>
      <c r="G31" s="9"/>
      <c r="H31" s="9"/>
      <c r="I31" s="9"/>
      <c r="J31" s="9"/>
      <c r="K31" s="9"/>
    </row>
    <row r="32" spans="1:11" ht="15.6" customHeight="1" x14ac:dyDescent="0.25">
      <c r="A32" s="112" t="s">
        <v>35</v>
      </c>
      <c r="B32" s="112" t="s">
        <v>134</v>
      </c>
      <c r="C32" s="88">
        <v>1096</v>
      </c>
      <c r="D32" s="88">
        <v>1121</v>
      </c>
      <c r="E32" s="88">
        <v>1175</v>
      </c>
      <c r="F32" s="88">
        <v>1184</v>
      </c>
      <c r="G32" s="9"/>
      <c r="H32" s="9"/>
      <c r="I32" s="9"/>
      <c r="J32" s="9"/>
      <c r="K32" s="9"/>
    </row>
    <row r="33" spans="1:11" ht="15.6" customHeight="1" x14ac:dyDescent="0.25">
      <c r="A33" s="112"/>
      <c r="B33" s="113"/>
      <c r="C33" s="89">
        <v>8768</v>
      </c>
      <c r="D33" s="89">
        <v>8968</v>
      </c>
      <c r="E33" s="89">
        <v>9400</v>
      </c>
      <c r="F33" s="89">
        <v>9472</v>
      </c>
      <c r="G33" s="9"/>
      <c r="H33" s="90"/>
      <c r="I33" s="9"/>
      <c r="J33" s="9"/>
      <c r="K33" s="9"/>
    </row>
    <row r="34" spans="1:11" ht="15.6" customHeight="1" x14ac:dyDescent="0.25">
      <c r="A34" s="114" t="s">
        <v>135</v>
      </c>
      <c r="B34" s="114" t="s">
        <v>133</v>
      </c>
      <c r="C34" s="42">
        <f t="shared" ref="C34:F35" si="0">SUM(C6,C8,C10,C12,C14,C16,C18,C20,C22,C24,C26,C28,C30,C32)</f>
        <v>12705</v>
      </c>
      <c r="D34" s="42">
        <f t="shared" si="0"/>
        <v>12632</v>
      </c>
      <c r="E34" s="42">
        <f t="shared" si="0"/>
        <v>12517</v>
      </c>
      <c r="F34" s="42">
        <f t="shared" si="0"/>
        <v>12618</v>
      </c>
      <c r="G34" s="9"/>
      <c r="H34" s="9"/>
      <c r="I34" s="9"/>
      <c r="J34" s="9"/>
      <c r="K34" s="9"/>
    </row>
    <row r="35" spans="1:11" ht="15.6" customHeight="1" x14ac:dyDescent="0.25">
      <c r="A35" s="115"/>
      <c r="B35" s="116"/>
      <c r="C35" s="42">
        <f t="shared" si="0"/>
        <v>173982.27399999998</v>
      </c>
      <c r="D35" s="42">
        <f t="shared" si="0"/>
        <v>165635.46000799999</v>
      </c>
      <c r="E35" s="42">
        <f t="shared" si="0"/>
        <v>172133.28356860002</v>
      </c>
      <c r="F35" s="42">
        <f t="shared" si="0"/>
        <v>185983.16418054001</v>
      </c>
      <c r="G35" s="9"/>
      <c r="H35" s="9"/>
      <c r="I35" s="9"/>
      <c r="J35" s="9"/>
      <c r="K35" s="9"/>
    </row>
    <row r="36" spans="1:11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 customHeight="1" x14ac:dyDescent="0.25">
      <c r="A37" s="45"/>
      <c r="B37" s="45"/>
      <c r="C37" s="45"/>
      <c r="D37" s="9"/>
      <c r="E37" s="9"/>
      <c r="F37" s="91" t="s">
        <v>19</v>
      </c>
      <c r="G37" s="91"/>
      <c r="H37" s="91"/>
      <c r="I37" s="9"/>
      <c r="J37" s="9"/>
      <c r="K37" s="9"/>
    </row>
    <row r="38" spans="1:11" ht="12.75" customHeight="1" x14ac:dyDescent="0.25">
      <c r="A38" s="44"/>
      <c r="B38" s="43"/>
      <c r="C38" s="43"/>
      <c r="D38" s="9"/>
      <c r="E38" s="9"/>
      <c r="F38" s="56" t="s">
        <v>20</v>
      </c>
      <c r="G38" s="81"/>
      <c r="H38" s="81"/>
      <c r="I38" s="9"/>
      <c r="J38" s="9"/>
      <c r="K38" s="9"/>
    </row>
    <row r="39" spans="1:11" ht="12.75" customHeight="1" x14ac:dyDescent="0.25">
      <c r="A39" s="44"/>
      <c r="B39" s="43"/>
      <c r="C39" s="43"/>
      <c r="D39" s="9"/>
      <c r="E39" s="9"/>
      <c r="F39" s="56" t="s">
        <v>136</v>
      </c>
      <c r="G39" s="81"/>
      <c r="H39" s="81"/>
      <c r="I39" s="9"/>
      <c r="J39" s="9"/>
      <c r="K39" s="9"/>
    </row>
  </sheetData>
  <sheetProtection algorithmName="SHA-512" hashValue="7bNo1NZuIcbKgjMbIQpNDTAO5DwbW1YyRG1qG+h0k/prVr+AUEwa+JMxVh+8dgshi3dWWbfC2o1XcAPPsqn4zg==" saltValue="OnQ2oBnZF/WB7BxabJcSXg==" spinCount="100000" sheet="1" objects="1" scenarios="1"/>
  <mergeCells count="38">
    <mergeCell ref="A1:G1"/>
    <mergeCell ref="A2:G2"/>
    <mergeCell ref="A4:A5"/>
    <mergeCell ref="B4:B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405C-D582-4EFA-9212-DDF1EAEC1454}">
  <dimension ref="A1:S49"/>
  <sheetViews>
    <sheetView workbookViewId="0">
      <selection activeCell="O31" sqref="O31"/>
    </sheetView>
  </sheetViews>
  <sheetFormatPr defaultColWidth="9.140625" defaultRowHeight="15" x14ac:dyDescent="0.25"/>
  <cols>
    <col min="1" max="1" width="18" customWidth="1"/>
    <col min="2" max="3" width="11.5703125" customWidth="1"/>
    <col min="4" max="6" width="8.5703125" customWidth="1"/>
    <col min="7" max="7" width="10.28515625" customWidth="1"/>
    <col min="8" max="8" width="8.5703125" customWidth="1"/>
    <col min="9" max="10" width="11.5703125" customWidth="1"/>
    <col min="11" max="13" width="8.5703125" customWidth="1"/>
    <col min="14" max="14" width="10.28515625" customWidth="1"/>
    <col min="15" max="15" width="8.5703125" customWidth="1"/>
    <col min="16" max="16" width="10.42578125" customWidth="1"/>
    <col min="17" max="17" width="8.5703125" customWidth="1"/>
  </cols>
  <sheetData>
    <row r="1" spans="1:17" ht="12.75" customHeight="1" x14ac:dyDescent="0.25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 x14ac:dyDescent="0.25">
      <c r="A2" s="121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2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 customHeight="1" x14ac:dyDescent="0.25">
      <c r="A4" s="103" t="s">
        <v>41</v>
      </c>
      <c r="B4" s="103" t="s">
        <v>139</v>
      </c>
      <c r="C4" s="119"/>
      <c r="D4" s="119"/>
      <c r="E4" s="119"/>
      <c r="F4" s="119"/>
      <c r="G4" s="119"/>
      <c r="H4" s="119"/>
      <c r="I4" s="103" t="s">
        <v>140</v>
      </c>
      <c r="J4" s="103"/>
      <c r="K4" s="119"/>
      <c r="L4" s="119"/>
      <c r="M4" s="119"/>
      <c r="N4" s="119"/>
      <c r="O4" s="119"/>
      <c r="P4" s="103" t="s">
        <v>141</v>
      </c>
      <c r="Q4" s="103" t="s">
        <v>142</v>
      </c>
    </row>
    <row r="5" spans="1:17" ht="12.75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9"/>
      <c r="Q5" s="99"/>
    </row>
    <row r="6" spans="1:17" ht="12.75" customHeight="1" x14ac:dyDescent="0.25">
      <c r="A6" s="99"/>
      <c r="B6" s="103" t="s">
        <v>143</v>
      </c>
      <c r="C6" s="119"/>
      <c r="D6" s="98" t="s">
        <v>144</v>
      </c>
      <c r="E6" s="98" t="s">
        <v>145</v>
      </c>
      <c r="F6" s="98" t="s">
        <v>146</v>
      </c>
      <c r="G6" s="98" t="s">
        <v>147</v>
      </c>
      <c r="H6" s="98" t="s">
        <v>148</v>
      </c>
      <c r="I6" s="103" t="s">
        <v>143</v>
      </c>
      <c r="J6" s="119"/>
      <c r="K6" s="98" t="s">
        <v>144</v>
      </c>
      <c r="L6" s="98" t="s">
        <v>149</v>
      </c>
      <c r="M6" s="98" t="s">
        <v>146</v>
      </c>
      <c r="N6" s="98" t="s">
        <v>147</v>
      </c>
      <c r="O6" s="98" t="s">
        <v>150</v>
      </c>
      <c r="P6" s="99"/>
      <c r="Q6" s="99"/>
    </row>
    <row r="7" spans="1:17" ht="12.75" customHeight="1" x14ac:dyDescent="0.25">
      <c r="A7" s="99"/>
      <c r="B7" s="100"/>
      <c r="C7" s="100"/>
      <c r="D7" s="99"/>
      <c r="E7" s="99"/>
      <c r="F7" s="99"/>
      <c r="G7" s="98"/>
      <c r="H7" s="98"/>
      <c r="I7" s="100"/>
      <c r="J7" s="100"/>
      <c r="K7" s="99"/>
      <c r="L7" s="99"/>
      <c r="M7" s="99"/>
      <c r="N7" s="99"/>
      <c r="O7" s="99"/>
      <c r="P7" s="99"/>
      <c r="Q7" s="99"/>
    </row>
    <row r="8" spans="1:17" ht="12.75" customHeight="1" x14ac:dyDescent="0.25">
      <c r="A8" s="99"/>
      <c r="B8" s="98" t="s">
        <v>151</v>
      </c>
      <c r="C8" s="98" t="s">
        <v>152</v>
      </c>
      <c r="D8" s="99"/>
      <c r="E8" s="99"/>
      <c r="F8" s="99"/>
      <c r="G8" s="98"/>
      <c r="H8" s="98"/>
      <c r="I8" s="98" t="s">
        <v>151</v>
      </c>
      <c r="J8" s="98" t="s">
        <v>152</v>
      </c>
      <c r="K8" s="99"/>
      <c r="L8" s="99"/>
      <c r="M8" s="99"/>
      <c r="N8" s="99"/>
      <c r="O8" s="99"/>
      <c r="P8" s="99"/>
      <c r="Q8" s="99"/>
    </row>
    <row r="9" spans="1:17" ht="12.75" customHeight="1" x14ac:dyDescent="0.25">
      <c r="A9" s="100"/>
      <c r="B9" s="100"/>
      <c r="C9" s="100"/>
      <c r="D9" s="100"/>
      <c r="E9" s="100"/>
      <c r="F9" s="100"/>
      <c r="G9" s="106"/>
      <c r="H9" s="106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" customHeight="1" x14ac:dyDescent="0.25">
      <c r="A10" s="37" t="s">
        <v>9</v>
      </c>
      <c r="B10" s="89">
        <v>0</v>
      </c>
      <c r="C10" s="89">
        <v>1976</v>
      </c>
      <c r="D10" s="89">
        <v>211</v>
      </c>
      <c r="E10" s="89">
        <v>363</v>
      </c>
      <c r="F10" s="89">
        <v>112</v>
      </c>
      <c r="G10" s="89">
        <v>6</v>
      </c>
      <c r="H10" s="92">
        <f>SUM(B10:G10)</f>
        <v>2668</v>
      </c>
      <c r="I10" s="89">
        <v>0</v>
      </c>
      <c r="J10" s="89">
        <v>196</v>
      </c>
      <c r="K10" s="89">
        <v>53</v>
      </c>
      <c r="L10" s="89">
        <v>23</v>
      </c>
      <c r="M10" s="89">
        <v>7</v>
      </c>
      <c r="N10" s="89">
        <v>3</v>
      </c>
      <c r="O10" s="92">
        <f>SUM(I10:N10)</f>
        <v>282</v>
      </c>
      <c r="P10" s="89">
        <v>0</v>
      </c>
      <c r="Q10" s="93">
        <f>SUM(H10,O10,P10)</f>
        <v>2950</v>
      </c>
    </row>
    <row r="11" spans="1:17" ht="21" customHeight="1" x14ac:dyDescent="0.25">
      <c r="A11" s="37" t="s">
        <v>14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2">
        <f t="shared" ref="H11:H23" si="0">SUM(B11:G11)</f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92">
        <f t="shared" ref="O11:O23" si="1">SUM(I11:N11)</f>
        <v>0</v>
      </c>
      <c r="P11" s="89">
        <v>774</v>
      </c>
      <c r="Q11" s="93">
        <f t="shared" ref="Q11:Q23" si="2">SUM(H11,O11,P11)</f>
        <v>774</v>
      </c>
    </row>
    <row r="12" spans="1:17" ht="21" customHeight="1" x14ac:dyDescent="0.25">
      <c r="A12" s="37" t="s">
        <v>16</v>
      </c>
      <c r="B12" s="89">
        <v>0</v>
      </c>
      <c r="C12" s="89">
        <v>323</v>
      </c>
      <c r="D12" s="89">
        <v>42</v>
      </c>
      <c r="E12" s="89">
        <v>358</v>
      </c>
      <c r="F12" s="89">
        <v>49</v>
      </c>
      <c r="G12" s="89">
        <v>0</v>
      </c>
      <c r="H12" s="92">
        <f t="shared" si="0"/>
        <v>772</v>
      </c>
      <c r="I12" s="89">
        <v>0</v>
      </c>
      <c r="J12" s="89">
        <v>72</v>
      </c>
      <c r="K12" s="89">
        <v>4</v>
      </c>
      <c r="L12" s="89">
        <v>61</v>
      </c>
      <c r="M12" s="89">
        <v>16</v>
      </c>
      <c r="N12" s="89">
        <v>0</v>
      </c>
      <c r="O12" s="92">
        <f t="shared" si="1"/>
        <v>153</v>
      </c>
      <c r="P12" s="89">
        <v>0</v>
      </c>
      <c r="Q12" s="93">
        <f t="shared" si="2"/>
        <v>925</v>
      </c>
    </row>
    <row r="13" spans="1:17" ht="21" customHeight="1" x14ac:dyDescent="0.25">
      <c r="A13" s="37" t="s">
        <v>18</v>
      </c>
      <c r="B13" s="89">
        <v>2</v>
      </c>
      <c r="C13" s="89">
        <v>73</v>
      </c>
      <c r="D13" s="89">
        <v>64</v>
      </c>
      <c r="E13" s="89">
        <v>163</v>
      </c>
      <c r="F13" s="89">
        <v>99</v>
      </c>
      <c r="G13" s="89">
        <v>6</v>
      </c>
      <c r="H13" s="92">
        <f t="shared" si="0"/>
        <v>407</v>
      </c>
      <c r="I13" s="89">
        <v>0</v>
      </c>
      <c r="J13" s="89">
        <v>3</v>
      </c>
      <c r="K13" s="89">
        <v>1</v>
      </c>
      <c r="L13" s="89">
        <v>63</v>
      </c>
      <c r="M13" s="89">
        <v>2</v>
      </c>
      <c r="N13" s="89">
        <v>11</v>
      </c>
      <c r="O13" s="92">
        <f t="shared" si="1"/>
        <v>80</v>
      </c>
      <c r="P13" s="89">
        <v>0</v>
      </c>
      <c r="Q13" s="93">
        <f t="shared" si="2"/>
        <v>487</v>
      </c>
    </row>
    <row r="14" spans="1:17" ht="21" customHeight="1" x14ac:dyDescent="0.25">
      <c r="A14" s="37" t="s">
        <v>23</v>
      </c>
      <c r="B14" s="89">
        <v>0</v>
      </c>
      <c r="C14" s="89">
        <v>56</v>
      </c>
      <c r="D14" s="89">
        <v>34</v>
      </c>
      <c r="E14" s="89">
        <v>208</v>
      </c>
      <c r="F14" s="89">
        <v>49</v>
      </c>
      <c r="G14" s="89">
        <v>18</v>
      </c>
      <c r="H14" s="92">
        <f t="shared" si="0"/>
        <v>365</v>
      </c>
      <c r="I14" s="89">
        <v>0</v>
      </c>
      <c r="J14" s="89">
        <v>138</v>
      </c>
      <c r="K14" s="89">
        <v>18</v>
      </c>
      <c r="L14" s="89">
        <v>98</v>
      </c>
      <c r="M14" s="89">
        <v>6</v>
      </c>
      <c r="N14" s="89">
        <v>1128</v>
      </c>
      <c r="O14" s="92">
        <f t="shared" si="1"/>
        <v>1388</v>
      </c>
      <c r="P14" s="89">
        <v>0</v>
      </c>
      <c r="Q14" s="93">
        <f t="shared" si="2"/>
        <v>1753</v>
      </c>
    </row>
    <row r="15" spans="1:17" ht="21" customHeight="1" x14ac:dyDescent="0.25">
      <c r="A15" s="37" t="s">
        <v>24</v>
      </c>
      <c r="B15" s="89">
        <v>0</v>
      </c>
      <c r="C15" s="89">
        <v>3</v>
      </c>
      <c r="D15" s="89">
        <v>17</v>
      </c>
      <c r="E15" s="89">
        <v>3</v>
      </c>
      <c r="F15" s="89">
        <v>2</v>
      </c>
      <c r="G15" s="89">
        <v>0</v>
      </c>
      <c r="H15" s="92">
        <f t="shared" si="0"/>
        <v>25</v>
      </c>
      <c r="I15" s="89">
        <v>0</v>
      </c>
      <c r="J15" s="89">
        <v>0</v>
      </c>
      <c r="K15" s="89">
        <v>1</v>
      </c>
      <c r="L15" s="89">
        <v>3</v>
      </c>
      <c r="M15" s="89">
        <v>0</v>
      </c>
      <c r="N15" s="89">
        <v>0</v>
      </c>
      <c r="O15" s="92">
        <f t="shared" si="1"/>
        <v>4</v>
      </c>
      <c r="P15" s="89">
        <v>0</v>
      </c>
      <c r="Q15" s="93">
        <f t="shared" si="2"/>
        <v>29</v>
      </c>
    </row>
    <row r="16" spans="1:17" ht="21" customHeight="1" x14ac:dyDescent="0.25">
      <c r="A16" s="37" t="s">
        <v>25</v>
      </c>
      <c r="B16" s="89">
        <v>0</v>
      </c>
      <c r="C16" s="89">
        <v>26</v>
      </c>
      <c r="D16" s="89">
        <v>12</v>
      </c>
      <c r="E16" s="89">
        <v>29</v>
      </c>
      <c r="F16" s="89">
        <v>12</v>
      </c>
      <c r="G16" s="89">
        <v>36</v>
      </c>
      <c r="H16" s="92">
        <f t="shared" si="0"/>
        <v>115</v>
      </c>
      <c r="I16" s="89">
        <v>0</v>
      </c>
      <c r="J16" s="89">
        <v>89</v>
      </c>
      <c r="K16" s="89">
        <v>52</v>
      </c>
      <c r="L16" s="89">
        <v>27</v>
      </c>
      <c r="M16" s="89">
        <v>1</v>
      </c>
      <c r="N16" s="89">
        <v>34</v>
      </c>
      <c r="O16" s="92">
        <f t="shared" si="1"/>
        <v>203</v>
      </c>
      <c r="P16" s="89">
        <v>0</v>
      </c>
      <c r="Q16" s="93">
        <f t="shared" si="2"/>
        <v>318</v>
      </c>
    </row>
    <row r="17" spans="1:19" ht="21" customHeight="1" x14ac:dyDescent="0.25">
      <c r="A17" s="37" t="s">
        <v>26</v>
      </c>
      <c r="B17" s="89">
        <v>0</v>
      </c>
      <c r="C17" s="89">
        <v>0</v>
      </c>
      <c r="D17" s="89">
        <v>22</v>
      </c>
      <c r="E17" s="89">
        <v>7</v>
      </c>
      <c r="F17" s="89">
        <v>6</v>
      </c>
      <c r="G17" s="89">
        <v>0</v>
      </c>
      <c r="H17" s="92">
        <f t="shared" si="0"/>
        <v>35</v>
      </c>
      <c r="I17" s="89">
        <v>0</v>
      </c>
      <c r="J17" s="89">
        <v>6</v>
      </c>
      <c r="K17" s="89">
        <v>1839</v>
      </c>
      <c r="L17" s="89">
        <v>4</v>
      </c>
      <c r="M17" s="89">
        <v>0</v>
      </c>
      <c r="N17" s="89">
        <v>0</v>
      </c>
      <c r="O17" s="92">
        <f t="shared" si="1"/>
        <v>1849</v>
      </c>
      <c r="P17" s="89">
        <v>0</v>
      </c>
      <c r="Q17" s="93">
        <f t="shared" si="2"/>
        <v>1884</v>
      </c>
    </row>
    <row r="18" spans="1:19" ht="21" customHeight="1" x14ac:dyDescent="0.25">
      <c r="A18" s="37" t="s">
        <v>27</v>
      </c>
      <c r="B18" s="89">
        <v>0</v>
      </c>
      <c r="C18" s="89">
        <v>0</v>
      </c>
      <c r="D18" s="89">
        <v>5</v>
      </c>
      <c r="E18" s="89">
        <v>0</v>
      </c>
      <c r="F18" s="89">
        <v>0</v>
      </c>
      <c r="G18" s="89">
        <v>0</v>
      </c>
      <c r="H18" s="92">
        <f t="shared" si="0"/>
        <v>5</v>
      </c>
      <c r="I18" s="89">
        <v>101</v>
      </c>
      <c r="J18" s="89">
        <v>0</v>
      </c>
      <c r="K18" s="89">
        <v>15</v>
      </c>
      <c r="L18" s="89">
        <v>0</v>
      </c>
      <c r="M18" s="89">
        <v>0</v>
      </c>
      <c r="N18" s="89">
        <v>0</v>
      </c>
      <c r="O18" s="92">
        <f t="shared" si="1"/>
        <v>116</v>
      </c>
      <c r="P18" s="89">
        <v>0</v>
      </c>
      <c r="Q18" s="93">
        <f t="shared" si="2"/>
        <v>121</v>
      </c>
    </row>
    <row r="19" spans="1:19" ht="21" customHeight="1" x14ac:dyDescent="0.25">
      <c r="A19" s="37" t="s">
        <v>28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2">
        <f t="shared" si="0"/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2">
        <f t="shared" si="1"/>
        <v>0</v>
      </c>
      <c r="P19" s="89">
        <v>2039</v>
      </c>
      <c r="Q19" s="93">
        <f t="shared" si="2"/>
        <v>2039</v>
      </c>
    </row>
    <row r="20" spans="1:19" ht="21" customHeight="1" x14ac:dyDescent="0.25">
      <c r="A20" s="37" t="s">
        <v>29</v>
      </c>
      <c r="B20" s="89">
        <v>0</v>
      </c>
      <c r="C20" s="89">
        <v>0</v>
      </c>
      <c r="D20" s="89">
        <v>11</v>
      </c>
      <c r="E20" s="89">
        <v>66</v>
      </c>
      <c r="F20" s="89">
        <v>0</v>
      </c>
      <c r="G20" s="89">
        <v>0</v>
      </c>
      <c r="H20" s="92">
        <f t="shared" si="0"/>
        <v>77</v>
      </c>
      <c r="I20" s="89">
        <v>0</v>
      </c>
      <c r="J20" s="89">
        <v>0</v>
      </c>
      <c r="K20" s="89">
        <v>0</v>
      </c>
      <c r="L20" s="89">
        <v>66</v>
      </c>
      <c r="M20" s="89">
        <v>0</v>
      </c>
      <c r="N20" s="89">
        <v>7</v>
      </c>
      <c r="O20" s="92">
        <f t="shared" si="1"/>
        <v>73</v>
      </c>
      <c r="P20" s="89">
        <v>0</v>
      </c>
      <c r="Q20" s="93">
        <f t="shared" si="2"/>
        <v>150</v>
      </c>
    </row>
    <row r="21" spans="1:19" ht="21" customHeight="1" x14ac:dyDescent="0.25">
      <c r="A21" s="37" t="s">
        <v>30</v>
      </c>
      <c r="B21" s="89">
        <v>0</v>
      </c>
      <c r="C21" s="89">
        <v>0</v>
      </c>
      <c r="D21" s="89">
        <v>9</v>
      </c>
      <c r="E21" s="89">
        <v>70</v>
      </c>
      <c r="F21" s="89">
        <v>18</v>
      </c>
      <c r="G21" s="89">
        <v>0</v>
      </c>
      <c r="H21" s="92">
        <f t="shared" si="0"/>
        <v>97</v>
      </c>
      <c r="I21" s="89">
        <v>0</v>
      </c>
      <c r="J21" s="89">
        <v>0</v>
      </c>
      <c r="K21" s="89">
        <v>0</v>
      </c>
      <c r="L21" s="89">
        <v>20</v>
      </c>
      <c r="M21" s="89">
        <v>8</v>
      </c>
      <c r="N21" s="89">
        <v>0</v>
      </c>
      <c r="O21" s="92">
        <f t="shared" si="1"/>
        <v>28</v>
      </c>
      <c r="P21" s="89">
        <v>0</v>
      </c>
      <c r="Q21" s="93">
        <f t="shared" si="2"/>
        <v>125</v>
      </c>
    </row>
    <row r="22" spans="1:19" ht="21" customHeight="1" x14ac:dyDescent="0.25">
      <c r="A22" s="37" t="s">
        <v>55</v>
      </c>
      <c r="B22" s="89">
        <v>0</v>
      </c>
      <c r="C22" s="89">
        <v>0</v>
      </c>
      <c r="D22" s="89">
        <v>0</v>
      </c>
      <c r="E22" s="89">
        <v>10</v>
      </c>
      <c r="F22" s="89">
        <v>18</v>
      </c>
      <c r="G22" s="89">
        <v>3</v>
      </c>
      <c r="H22" s="92">
        <f t="shared" si="0"/>
        <v>31</v>
      </c>
      <c r="I22" s="89">
        <v>0</v>
      </c>
      <c r="J22" s="89">
        <v>0</v>
      </c>
      <c r="K22" s="89">
        <v>0</v>
      </c>
      <c r="L22" s="89">
        <v>2</v>
      </c>
      <c r="M22" s="89">
        <v>10</v>
      </c>
      <c r="N22" s="89">
        <v>11</v>
      </c>
      <c r="O22" s="92">
        <f t="shared" si="1"/>
        <v>23</v>
      </c>
      <c r="P22" s="89">
        <v>0</v>
      </c>
      <c r="Q22" s="93">
        <f t="shared" si="2"/>
        <v>54</v>
      </c>
    </row>
    <row r="23" spans="1:19" ht="21" customHeight="1" x14ac:dyDescent="0.25">
      <c r="A23" s="37" t="s">
        <v>35</v>
      </c>
      <c r="B23" s="89">
        <v>371</v>
      </c>
      <c r="C23" s="89">
        <v>687</v>
      </c>
      <c r="D23" s="89">
        <v>0</v>
      </c>
      <c r="E23" s="89">
        <v>0</v>
      </c>
      <c r="F23" s="89">
        <v>0</v>
      </c>
      <c r="G23" s="89">
        <v>0</v>
      </c>
      <c r="H23" s="92">
        <f t="shared" si="0"/>
        <v>1058</v>
      </c>
      <c r="I23" s="89">
        <v>0</v>
      </c>
      <c r="J23" s="89">
        <v>38</v>
      </c>
      <c r="K23" s="89">
        <v>0</v>
      </c>
      <c r="L23" s="89">
        <v>0</v>
      </c>
      <c r="M23" s="89">
        <v>0</v>
      </c>
      <c r="N23" s="89">
        <v>0</v>
      </c>
      <c r="O23" s="92">
        <f t="shared" si="1"/>
        <v>38</v>
      </c>
      <c r="P23" s="89">
        <v>0</v>
      </c>
      <c r="Q23" s="93">
        <f t="shared" si="2"/>
        <v>1096</v>
      </c>
    </row>
    <row r="24" spans="1:19" ht="39.950000000000003" customHeight="1" x14ac:dyDescent="0.25">
      <c r="A24" s="41" t="s">
        <v>82</v>
      </c>
      <c r="B24" s="53">
        <f>SUM(B10:B23)</f>
        <v>373</v>
      </c>
      <c r="C24" s="53">
        <f t="shared" ref="C24:G24" si="3">SUM(C10:C23)</f>
        <v>3144</v>
      </c>
      <c r="D24" s="53">
        <f t="shared" si="3"/>
        <v>427</v>
      </c>
      <c r="E24" s="53">
        <f t="shared" si="3"/>
        <v>1277</v>
      </c>
      <c r="F24" s="53">
        <f t="shared" si="3"/>
        <v>365</v>
      </c>
      <c r="G24" s="53">
        <f t="shared" si="3"/>
        <v>69</v>
      </c>
      <c r="H24" s="53">
        <f>SUM(H10:H23)</f>
        <v>5655</v>
      </c>
      <c r="I24" s="53">
        <f>SUM(I10:I23)</f>
        <v>101</v>
      </c>
      <c r="J24" s="53">
        <f t="shared" ref="J24:O24" si="4">SUM(J10:J23)</f>
        <v>542</v>
      </c>
      <c r="K24" s="53">
        <f t="shared" si="4"/>
        <v>1983</v>
      </c>
      <c r="L24" s="53">
        <f t="shared" si="4"/>
        <v>367</v>
      </c>
      <c r="M24" s="53">
        <f t="shared" si="4"/>
        <v>50</v>
      </c>
      <c r="N24" s="53">
        <f t="shared" si="4"/>
        <v>1194</v>
      </c>
      <c r="O24" s="53">
        <f t="shared" si="4"/>
        <v>4237</v>
      </c>
      <c r="P24" s="53">
        <f>SUM(P10:P23)</f>
        <v>2813</v>
      </c>
      <c r="Q24" s="53">
        <f>SUM(Q10:Q23)</f>
        <v>12705</v>
      </c>
    </row>
    <row r="25" spans="1:1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 ht="12.75" customHeight="1" x14ac:dyDescent="0.25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91" t="s">
        <v>19</v>
      </c>
      <c r="R26" s="81"/>
      <c r="S26" s="81"/>
    </row>
    <row r="27" spans="1:19" ht="12.75" customHeight="1" x14ac:dyDescent="0.2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6" t="s">
        <v>20</v>
      </c>
      <c r="R27" s="81"/>
      <c r="S27" s="81"/>
    </row>
    <row r="29" spans="1:19" ht="15" customHeight="1" x14ac:dyDescent="0.25"/>
    <row r="31" spans="1:19" ht="15" customHeight="1" x14ac:dyDescent="0.25"/>
    <row r="33" ht="15" customHeight="1" x14ac:dyDescent="0.25"/>
    <row r="49" ht="15" customHeight="1" x14ac:dyDescent="0.25"/>
  </sheetData>
  <sheetProtection algorithmName="SHA-512" hashValue="FkF4uj0BE5IMgY/M0PEQ4Y8jegfIpF8HsQTGHIpp9GBix1YUvDLF+fCsOQxen/ML0gejIYBhCVEHLgvAqTQH7A==" saltValue="BCTDXVB0q0MF68CCG9hH7A==" spinCount="100000" sheet="1" objects="1" scenarios="1"/>
  <mergeCells count="23">
    <mergeCell ref="A1:Q1"/>
    <mergeCell ref="A2:Q2"/>
    <mergeCell ref="A4:A9"/>
    <mergeCell ref="B4:H5"/>
    <mergeCell ref="I4:O5"/>
    <mergeCell ref="P4:P9"/>
    <mergeCell ref="Q4:Q9"/>
    <mergeCell ref="B6:C7"/>
    <mergeCell ref="D6:D9"/>
    <mergeCell ref="E6:E9"/>
    <mergeCell ref="M6:M9"/>
    <mergeCell ref="N6:N9"/>
    <mergeCell ref="O6:O9"/>
    <mergeCell ref="B8:B9"/>
    <mergeCell ref="C8:C9"/>
    <mergeCell ref="I8:I9"/>
    <mergeCell ref="K6:K9"/>
    <mergeCell ref="L6:L9"/>
    <mergeCell ref="J8:J9"/>
    <mergeCell ref="F6:F9"/>
    <mergeCell ref="G6:G9"/>
    <mergeCell ref="H6:H9"/>
    <mergeCell ref="I6:J7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B2BF-4C5E-4219-B11F-A401B61AFC2B}">
  <dimension ref="A1:S49"/>
  <sheetViews>
    <sheetView workbookViewId="0">
      <selection activeCell="P18" sqref="P18"/>
    </sheetView>
  </sheetViews>
  <sheetFormatPr defaultColWidth="9.140625" defaultRowHeight="15" x14ac:dyDescent="0.25"/>
  <cols>
    <col min="1" max="1" width="18" customWidth="1"/>
    <col min="2" max="3" width="11.5703125" customWidth="1"/>
    <col min="4" max="6" width="8.5703125" customWidth="1"/>
    <col min="7" max="7" width="10.28515625" customWidth="1"/>
    <col min="8" max="8" width="8.5703125" customWidth="1"/>
    <col min="9" max="10" width="11.5703125" customWidth="1"/>
    <col min="11" max="13" width="8.5703125" customWidth="1"/>
    <col min="14" max="14" width="10.28515625" customWidth="1"/>
    <col min="15" max="15" width="8.5703125" customWidth="1"/>
    <col min="16" max="16" width="10.42578125" customWidth="1"/>
    <col min="17" max="17" width="8.5703125" customWidth="1"/>
  </cols>
  <sheetData>
    <row r="1" spans="1:17" ht="12.75" customHeight="1" x14ac:dyDescent="0.25">
      <c r="A1" s="120" t="s">
        <v>153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 x14ac:dyDescent="0.25">
      <c r="A2" s="121" t="s">
        <v>154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2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 customHeight="1" x14ac:dyDescent="0.25">
      <c r="A4" s="103" t="s">
        <v>41</v>
      </c>
      <c r="B4" s="103" t="s">
        <v>139</v>
      </c>
      <c r="C4" s="119"/>
      <c r="D4" s="119"/>
      <c r="E4" s="119"/>
      <c r="F4" s="119"/>
      <c r="G4" s="119"/>
      <c r="H4" s="119"/>
      <c r="I4" s="103" t="s">
        <v>140</v>
      </c>
      <c r="J4" s="103"/>
      <c r="K4" s="119"/>
      <c r="L4" s="119"/>
      <c r="M4" s="119"/>
      <c r="N4" s="119"/>
      <c r="O4" s="119"/>
      <c r="P4" s="103" t="s">
        <v>141</v>
      </c>
      <c r="Q4" s="103" t="s">
        <v>142</v>
      </c>
    </row>
    <row r="5" spans="1:17" ht="12.75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9"/>
      <c r="Q5" s="99"/>
    </row>
    <row r="6" spans="1:17" ht="12.75" customHeight="1" x14ac:dyDescent="0.25">
      <c r="A6" s="99"/>
      <c r="B6" s="103" t="s">
        <v>143</v>
      </c>
      <c r="C6" s="119"/>
      <c r="D6" s="98" t="s">
        <v>144</v>
      </c>
      <c r="E6" s="98" t="s">
        <v>145</v>
      </c>
      <c r="F6" s="98" t="s">
        <v>146</v>
      </c>
      <c r="G6" s="98" t="s">
        <v>147</v>
      </c>
      <c r="H6" s="98" t="s">
        <v>148</v>
      </c>
      <c r="I6" s="103" t="s">
        <v>143</v>
      </c>
      <c r="J6" s="119"/>
      <c r="K6" s="98" t="s">
        <v>144</v>
      </c>
      <c r="L6" s="98" t="s">
        <v>149</v>
      </c>
      <c r="M6" s="98" t="s">
        <v>146</v>
      </c>
      <c r="N6" s="98" t="s">
        <v>147</v>
      </c>
      <c r="O6" s="98" t="s">
        <v>150</v>
      </c>
      <c r="P6" s="99"/>
      <c r="Q6" s="99"/>
    </row>
    <row r="7" spans="1:17" ht="12.75" customHeight="1" x14ac:dyDescent="0.25">
      <c r="A7" s="99"/>
      <c r="B7" s="100"/>
      <c r="C7" s="100"/>
      <c r="D7" s="99"/>
      <c r="E7" s="99"/>
      <c r="F7" s="99"/>
      <c r="G7" s="98"/>
      <c r="H7" s="98"/>
      <c r="I7" s="100"/>
      <c r="J7" s="100"/>
      <c r="K7" s="99"/>
      <c r="L7" s="99"/>
      <c r="M7" s="99"/>
      <c r="N7" s="99"/>
      <c r="O7" s="99"/>
      <c r="P7" s="99"/>
      <c r="Q7" s="99"/>
    </row>
    <row r="8" spans="1:17" ht="12.75" customHeight="1" x14ac:dyDescent="0.25">
      <c r="A8" s="99"/>
      <c r="B8" s="98" t="s">
        <v>151</v>
      </c>
      <c r="C8" s="98" t="s">
        <v>152</v>
      </c>
      <c r="D8" s="99"/>
      <c r="E8" s="99"/>
      <c r="F8" s="99"/>
      <c r="G8" s="98"/>
      <c r="H8" s="98"/>
      <c r="I8" s="98" t="s">
        <v>151</v>
      </c>
      <c r="J8" s="98" t="s">
        <v>152</v>
      </c>
      <c r="K8" s="99"/>
      <c r="L8" s="99"/>
      <c r="M8" s="99"/>
      <c r="N8" s="99"/>
      <c r="O8" s="99"/>
      <c r="P8" s="99"/>
      <c r="Q8" s="99"/>
    </row>
    <row r="9" spans="1:17" ht="12.75" customHeight="1" x14ac:dyDescent="0.25">
      <c r="A9" s="100"/>
      <c r="B9" s="100"/>
      <c r="C9" s="100"/>
      <c r="D9" s="100"/>
      <c r="E9" s="100"/>
      <c r="F9" s="100"/>
      <c r="G9" s="106"/>
      <c r="H9" s="106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" customHeight="1" x14ac:dyDescent="0.25">
      <c r="A10" s="37" t="s">
        <v>9</v>
      </c>
      <c r="B10" s="89">
        <v>0</v>
      </c>
      <c r="C10" s="89">
        <v>2107</v>
      </c>
      <c r="D10" s="89">
        <v>218</v>
      </c>
      <c r="E10" s="89">
        <v>400</v>
      </c>
      <c r="F10" s="89">
        <v>107</v>
      </c>
      <c r="G10" s="89">
        <v>4</v>
      </c>
      <c r="H10" s="92">
        <f>SUM(B10:G10)</f>
        <v>2836</v>
      </c>
      <c r="I10" s="89">
        <v>0</v>
      </c>
      <c r="J10" s="89">
        <v>208</v>
      </c>
      <c r="K10" s="89">
        <v>54</v>
      </c>
      <c r="L10" s="89">
        <v>25</v>
      </c>
      <c r="M10" s="89">
        <v>6</v>
      </c>
      <c r="N10" s="89">
        <v>3</v>
      </c>
      <c r="O10" s="92">
        <f>SUM(I10:N10)</f>
        <v>296</v>
      </c>
      <c r="P10" s="89">
        <v>0</v>
      </c>
      <c r="Q10" s="93">
        <f>SUM(H10,O10,P10)</f>
        <v>3132</v>
      </c>
    </row>
    <row r="11" spans="1:17" ht="21" customHeight="1" x14ac:dyDescent="0.25">
      <c r="A11" s="37" t="s">
        <v>14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2">
        <f t="shared" ref="H11:H23" si="0">SUM(B11:G11)</f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92">
        <f t="shared" ref="O11:O23" si="1">SUM(I11:N11)</f>
        <v>0</v>
      </c>
      <c r="P11" s="89">
        <v>837</v>
      </c>
      <c r="Q11" s="93">
        <f t="shared" ref="Q11:Q23" si="2">SUM(H11,O11,P11)</f>
        <v>837</v>
      </c>
    </row>
    <row r="12" spans="1:17" ht="21" customHeight="1" x14ac:dyDescent="0.25">
      <c r="A12" s="37" t="s">
        <v>16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92">
        <f t="shared" si="0"/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92">
        <f t="shared" si="1"/>
        <v>0</v>
      </c>
      <c r="P12" s="89">
        <v>944</v>
      </c>
      <c r="Q12" s="93">
        <f t="shared" si="2"/>
        <v>944</v>
      </c>
    </row>
    <row r="13" spans="1:17" ht="21" customHeight="1" x14ac:dyDescent="0.25">
      <c r="A13" s="37" t="s">
        <v>18</v>
      </c>
      <c r="B13" s="89">
        <v>4</v>
      </c>
      <c r="C13" s="89">
        <v>79</v>
      </c>
      <c r="D13" s="89">
        <v>54</v>
      </c>
      <c r="E13" s="89">
        <v>160</v>
      </c>
      <c r="F13" s="89">
        <v>100</v>
      </c>
      <c r="G13" s="89">
        <v>10</v>
      </c>
      <c r="H13" s="92">
        <f t="shared" si="0"/>
        <v>407</v>
      </c>
      <c r="I13" s="89">
        <v>0</v>
      </c>
      <c r="J13" s="89">
        <v>1</v>
      </c>
      <c r="K13" s="89">
        <v>2</v>
      </c>
      <c r="L13" s="89">
        <v>74</v>
      </c>
      <c r="M13" s="89">
        <v>4</v>
      </c>
      <c r="N13" s="89">
        <v>11</v>
      </c>
      <c r="O13" s="92">
        <f t="shared" si="1"/>
        <v>92</v>
      </c>
      <c r="P13" s="89">
        <v>0</v>
      </c>
      <c r="Q13" s="93">
        <f t="shared" si="2"/>
        <v>499</v>
      </c>
    </row>
    <row r="14" spans="1:17" ht="21" customHeight="1" x14ac:dyDescent="0.25">
      <c r="A14" s="37" t="s">
        <v>23</v>
      </c>
      <c r="B14" s="89">
        <v>43</v>
      </c>
      <c r="C14" s="89">
        <v>25</v>
      </c>
      <c r="D14" s="89">
        <v>26</v>
      </c>
      <c r="E14" s="89">
        <v>210</v>
      </c>
      <c r="F14" s="89">
        <v>49</v>
      </c>
      <c r="G14" s="89">
        <v>37</v>
      </c>
      <c r="H14" s="92">
        <f t="shared" si="0"/>
        <v>390</v>
      </c>
      <c r="I14" s="89">
        <v>1</v>
      </c>
      <c r="J14" s="89">
        <v>110</v>
      </c>
      <c r="K14" s="89">
        <v>37</v>
      </c>
      <c r="L14" s="89">
        <v>112</v>
      </c>
      <c r="M14" s="89">
        <v>0</v>
      </c>
      <c r="N14" s="89">
        <v>1000</v>
      </c>
      <c r="O14" s="92">
        <f t="shared" si="1"/>
        <v>1260</v>
      </c>
      <c r="P14" s="89">
        <v>0</v>
      </c>
      <c r="Q14" s="93">
        <f t="shared" si="2"/>
        <v>1650</v>
      </c>
    </row>
    <row r="15" spans="1:17" ht="21" customHeight="1" x14ac:dyDescent="0.25">
      <c r="A15" s="37" t="s">
        <v>24</v>
      </c>
      <c r="B15" s="89">
        <v>5</v>
      </c>
      <c r="C15" s="89">
        <v>0</v>
      </c>
      <c r="D15" s="89">
        <v>18</v>
      </c>
      <c r="E15" s="89">
        <v>3</v>
      </c>
      <c r="F15" s="89">
        <v>2</v>
      </c>
      <c r="G15" s="89">
        <v>0</v>
      </c>
      <c r="H15" s="92">
        <f t="shared" si="0"/>
        <v>28</v>
      </c>
      <c r="I15" s="89">
        <v>0</v>
      </c>
      <c r="J15" s="89">
        <v>0</v>
      </c>
      <c r="K15" s="89">
        <v>0</v>
      </c>
      <c r="L15" s="89">
        <v>5</v>
      </c>
      <c r="M15" s="89">
        <v>0</v>
      </c>
      <c r="N15" s="89">
        <v>0</v>
      </c>
      <c r="O15" s="92">
        <f t="shared" si="1"/>
        <v>5</v>
      </c>
      <c r="P15" s="89">
        <v>0</v>
      </c>
      <c r="Q15" s="93">
        <f t="shared" si="2"/>
        <v>33</v>
      </c>
    </row>
    <row r="16" spans="1:17" ht="21" customHeight="1" x14ac:dyDescent="0.25">
      <c r="A16" s="37" t="s">
        <v>25</v>
      </c>
      <c r="B16" s="89">
        <v>0</v>
      </c>
      <c r="C16" s="89">
        <v>35</v>
      </c>
      <c r="D16" s="89">
        <v>20</v>
      </c>
      <c r="E16" s="89">
        <v>34</v>
      </c>
      <c r="F16" s="89">
        <v>8</v>
      </c>
      <c r="G16" s="89">
        <v>38</v>
      </c>
      <c r="H16" s="92">
        <f t="shared" si="0"/>
        <v>135</v>
      </c>
      <c r="I16" s="89">
        <v>0</v>
      </c>
      <c r="J16" s="89">
        <v>86</v>
      </c>
      <c r="K16" s="89">
        <v>56</v>
      </c>
      <c r="L16" s="89">
        <v>24</v>
      </c>
      <c r="M16" s="89">
        <v>3</v>
      </c>
      <c r="N16" s="89">
        <v>44</v>
      </c>
      <c r="O16" s="92">
        <f t="shared" si="1"/>
        <v>213</v>
      </c>
      <c r="P16" s="89">
        <v>0</v>
      </c>
      <c r="Q16" s="93">
        <f t="shared" si="2"/>
        <v>348</v>
      </c>
    </row>
    <row r="17" spans="1:19" ht="21" customHeight="1" x14ac:dyDescent="0.25">
      <c r="A17" s="37" t="s">
        <v>26</v>
      </c>
      <c r="B17" s="89">
        <v>0</v>
      </c>
      <c r="C17" s="89">
        <v>0</v>
      </c>
      <c r="D17" s="89">
        <v>10</v>
      </c>
      <c r="E17" s="89">
        <v>7</v>
      </c>
      <c r="F17" s="89">
        <v>2</v>
      </c>
      <c r="G17" s="89">
        <v>0</v>
      </c>
      <c r="H17" s="92">
        <f t="shared" si="0"/>
        <v>19</v>
      </c>
      <c r="I17" s="89">
        <v>0</v>
      </c>
      <c r="J17" s="89">
        <v>5</v>
      </c>
      <c r="K17" s="89">
        <v>1359</v>
      </c>
      <c r="L17" s="89">
        <v>3</v>
      </c>
      <c r="M17" s="89">
        <v>0</v>
      </c>
      <c r="N17" s="89">
        <v>0</v>
      </c>
      <c r="O17" s="92">
        <f t="shared" si="1"/>
        <v>1367</v>
      </c>
      <c r="P17" s="89">
        <v>0</v>
      </c>
      <c r="Q17" s="93">
        <f t="shared" si="2"/>
        <v>1386</v>
      </c>
    </row>
    <row r="18" spans="1:19" ht="21" customHeight="1" x14ac:dyDescent="0.25">
      <c r="A18" s="37" t="s">
        <v>27</v>
      </c>
      <c r="B18" s="89">
        <v>0</v>
      </c>
      <c r="C18" s="89">
        <v>0</v>
      </c>
      <c r="D18" s="89">
        <v>7</v>
      </c>
      <c r="E18" s="89">
        <v>0</v>
      </c>
      <c r="F18" s="89">
        <v>1</v>
      </c>
      <c r="G18" s="89">
        <v>0</v>
      </c>
      <c r="H18" s="92">
        <f t="shared" si="0"/>
        <v>8</v>
      </c>
      <c r="I18" s="89">
        <v>95</v>
      </c>
      <c r="J18" s="89">
        <v>0</v>
      </c>
      <c r="K18" s="89">
        <v>17</v>
      </c>
      <c r="L18" s="89">
        <v>0</v>
      </c>
      <c r="M18" s="89">
        <v>0</v>
      </c>
      <c r="N18" s="89">
        <v>0</v>
      </c>
      <c r="O18" s="92">
        <f t="shared" si="1"/>
        <v>112</v>
      </c>
      <c r="P18" s="89">
        <v>0</v>
      </c>
      <c r="Q18" s="93">
        <f t="shared" si="2"/>
        <v>120</v>
      </c>
    </row>
    <row r="19" spans="1:19" ht="21" customHeight="1" x14ac:dyDescent="0.25">
      <c r="A19" s="37" t="s">
        <v>28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2">
        <f t="shared" si="0"/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2">
        <f t="shared" si="1"/>
        <v>0</v>
      </c>
      <c r="P19" s="89">
        <v>2264</v>
      </c>
      <c r="Q19" s="93">
        <f t="shared" si="2"/>
        <v>2264</v>
      </c>
    </row>
    <row r="20" spans="1:19" ht="21" customHeight="1" x14ac:dyDescent="0.25">
      <c r="A20" s="37" t="s">
        <v>29</v>
      </c>
      <c r="B20" s="89">
        <v>0</v>
      </c>
      <c r="C20" s="89">
        <v>0</v>
      </c>
      <c r="D20" s="89">
        <v>11</v>
      </c>
      <c r="E20" s="89">
        <v>66</v>
      </c>
      <c r="F20" s="89">
        <v>0</v>
      </c>
      <c r="G20" s="89">
        <v>0</v>
      </c>
      <c r="H20" s="92">
        <f t="shared" si="0"/>
        <v>77</v>
      </c>
      <c r="I20" s="89">
        <v>0</v>
      </c>
      <c r="J20" s="89">
        <v>0</v>
      </c>
      <c r="K20" s="89">
        <v>0</v>
      </c>
      <c r="L20" s="89">
        <v>52</v>
      </c>
      <c r="M20" s="89">
        <v>0</v>
      </c>
      <c r="N20" s="89">
        <v>0</v>
      </c>
      <c r="O20" s="92">
        <f t="shared" si="1"/>
        <v>52</v>
      </c>
      <c r="P20" s="89">
        <v>0</v>
      </c>
      <c r="Q20" s="93">
        <f t="shared" si="2"/>
        <v>129</v>
      </c>
    </row>
    <row r="21" spans="1:19" ht="21" customHeight="1" x14ac:dyDescent="0.25">
      <c r="A21" s="37" t="s">
        <v>30</v>
      </c>
      <c r="B21" s="89">
        <v>0</v>
      </c>
      <c r="C21" s="89">
        <v>0</v>
      </c>
      <c r="D21" s="89">
        <v>8</v>
      </c>
      <c r="E21" s="89">
        <v>49</v>
      </c>
      <c r="F21" s="89">
        <v>21</v>
      </c>
      <c r="G21" s="89">
        <v>0</v>
      </c>
      <c r="H21" s="92">
        <f t="shared" si="0"/>
        <v>78</v>
      </c>
      <c r="I21" s="89">
        <v>0</v>
      </c>
      <c r="J21" s="89">
        <v>0</v>
      </c>
      <c r="K21" s="89">
        <v>0</v>
      </c>
      <c r="L21" s="89">
        <v>37</v>
      </c>
      <c r="M21" s="89">
        <v>1</v>
      </c>
      <c r="N21" s="89">
        <v>0</v>
      </c>
      <c r="O21" s="92">
        <f t="shared" si="1"/>
        <v>38</v>
      </c>
      <c r="P21" s="89">
        <v>0</v>
      </c>
      <c r="Q21" s="93">
        <f t="shared" si="2"/>
        <v>116</v>
      </c>
    </row>
    <row r="22" spans="1:19" ht="21" customHeight="1" x14ac:dyDescent="0.25">
      <c r="A22" s="37" t="s">
        <v>55</v>
      </c>
      <c r="B22" s="89">
        <v>0</v>
      </c>
      <c r="C22" s="89">
        <v>0</v>
      </c>
      <c r="D22" s="89">
        <v>0</v>
      </c>
      <c r="E22" s="89">
        <v>7</v>
      </c>
      <c r="F22" s="89">
        <v>15</v>
      </c>
      <c r="G22" s="89">
        <v>5</v>
      </c>
      <c r="H22" s="92">
        <f t="shared" si="0"/>
        <v>27</v>
      </c>
      <c r="I22" s="89">
        <v>0</v>
      </c>
      <c r="J22" s="89">
        <v>0</v>
      </c>
      <c r="K22" s="89">
        <v>0</v>
      </c>
      <c r="L22" s="89">
        <v>5</v>
      </c>
      <c r="M22" s="89">
        <v>11</v>
      </c>
      <c r="N22" s="89">
        <v>10</v>
      </c>
      <c r="O22" s="92">
        <f t="shared" si="1"/>
        <v>26</v>
      </c>
      <c r="P22" s="89">
        <v>0</v>
      </c>
      <c r="Q22" s="93">
        <f t="shared" si="2"/>
        <v>53</v>
      </c>
    </row>
    <row r="23" spans="1:19" ht="21" customHeight="1" x14ac:dyDescent="0.25">
      <c r="A23" s="37" t="s">
        <v>35</v>
      </c>
      <c r="B23" s="89">
        <v>378</v>
      </c>
      <c r="C23" s="89">
        <v>694</v>
      </c>
      <c r="D23" s="89">
        <v>0</v>
      </c>
      <c r="E23" s="89">
        <v>0</v>
      </c>
      <c r="F23" s="89">
        <v>0</v>
      </c>
      <c r="G23" s="89">
        <v>0</v>
      </c>
      <c r="H23" s="92">
        <f t="shared" si="0"/>
        <v>1072</v>
      </c>
      <c r="I23" s="89">
        <v>0</v>
      </c>
      <c r="J23" s="89">
        <v>49</v>
      </c>
      <c r="K23" s="89">
        <v>0</v>
      </c>
      <c r="L23" s="89">
        <v>0</v>
      </c>
      <c r="M23" s="89">
        <v>0</v>
      </c>
      <c r="N23" s="89">
        <v>0</v>
      </c>
      <c r="O23" s="92">
        <f t="shared" si="1"/>
        <v>49</v>
      </c>
      <c r="P23" s="89">
        <v>0</v>
      </c>
      <c r="Q23" s="93">
        <f t="shared" si="2"/>
        <v>1121</v>
      </c>
    </row>
    <row r="24" spans="1:19" ht="39.950000000000003" customHeight="1" x14ac:dyDescent="0.25">
      <c r="A24" s="41" t="s">
        <v>82</v>
      </c>
      <c r="B24" s="53">
        <f>SUM(B10:B23)</f>
        <v>430</v>
      </c>
      <c r="C24" s="53">
        <f t="shared" ref="C24:G24" si="3">SUM(C10:C23)</f>
        <v>2940</v>
      </c>
      <c r="D24" s="53">
        <f t="shared" si="3"/>
        <v>372</v>
      </c>
      <c r="E24" s="53">
        <f t="shared" si="3"/>
        <v>936</v>
      </c>
      <c r="F24" s="53">
        <f t="shared" si="3"/>
        <v>305</v>
      </c>
      <c r="G24" s="53">
        <f t="shared" si="3"/>
        <v>94</v>
      </c>
      <c r="H24" s="53">
        <f>SUM(H10:H23)</f>
        <v>5077</v>
      </c>
      <c r="I24" s="53">
        <f>SUM(I10:I23)</f>
        <v>96</v>
      </c>
      <c r="J24" s="53">
        <f t="shared" ref="J24:O24" si="4">SUM(J10:J23)</f>
        <v>459</v>
      </c>
      <c r="K24" s="53">
        <f t="shared" si="4"/>
        <v>1525</v>
      </c>
      <c r="L24" s="53">
        <f t="shared" si="4"/>
        <v>337</v>
      </c>
      <c r="M24" s="53">
        <f t="shared" si="4"/>
        <v>25</v>
      </c>
      <c r="N24" s="53">
        <f t="shared" si="4"/>
        <v>1068</v>
      </c>
      <c r="O24" s="53">
        <f t="shared" si="4"/>
        <v>3510</v>
      </c>
      <c r="P24" s="53">
        <f>SUM(P10:P23)</f>
        <v>4045</v>
      </c>
      <c r="Q24" s="53">
        <f>SUM(Q10:Q23)</f>
        <v>12632</v>
      </c>
    </row>
    <row r="25" spans="1:1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 ht="12.75" customHeight="1" x14ac:dyDescent="0.25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91" t="s">
        <v>19</v>
      </c>
      <c r="R26" s="81"/>
      <c r="S26" s="81"/>
    </row>
    <row r="27" spans="1:19" ht="12.75" customHeight="1" x14ac:dyDescent="0.2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6" t="s">
        <v>20</v>
      </c>
      <c r="R27" s="81"/>
      <c r="S27" s="81"/>
    </row>
    <row r="29" spans="1:19" ht="15" customHeight="1" x14ac:dyDescent="0.25"/>
    <row r="31" spans="1:19" ht="15" customHeight="1" x14ac:dyDescent="0.25"/>
    <row r="33" ht="15" customHeight="1" x14ac:dyDescent="0.25"/>
    <row r="49" ht="15" customHeight="1" x14ac:dyDescent="0.25"/>
  </sheetData>
  <sheetProtection algorithmName="SHA-512" hashValue="D5iWt8ZLIa+ZRHl1F6lHp3iJQcyOMbOF62O0c2fmboXkxlsj6ts8nwXSiEoX9LASdCa1YzX1cT4HX953fCC7KA==" saltValue="fcHRdYgciRq9Fmb5mFJXFg==" spinCount="100000" sheet="1" objects="1" scenarios="1"/>
  <mergeCells count="23">
    <mergeCell ref="A1:Q1"/>
    <mergeCell ref="A2:Q2"/>
    <mergeCell ref="A4:A9"/>
    <mergeCell ref="B4:H5"/>
    <mergeCell ref="I4:O5"/>
    <mergeCell ref="P4:P9"/>
    <mergeCell ref="Q4:Q9"/>
    <mergeCell ref="B6:C7"/>
    <mergeCell ref="D6:D9"/>
    <mergeCell ref="E6:E9"/>
    <mergeCell ref="M6:M9"/>
    <mergeCell ref="N6:N9"/>
    <mergeCell ref="O6:O9"/>
    <mergeCell ref="B8:B9"/>
    <mergeCell ref="C8:C9"/>
    <mergeCell ref="I8:I9"/>
    <mergeCell ref="K6:K9"/>
    <mergeCell ref="L6:L9"/>
    <mergeCell ref="J8:J9"/>
    <mergeCell ref="F6:F9"/>
    <mergeCell ref="G6:G9"/>
    <mergeCell ref="H6:H9"/>
    <mergeCell ref="I6:J7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CEE7-AC14-4F54-8BB0-F9C057E10E2B}">
  <dimension ref="A1:S49"/>
  <sheetViews>
    <sheetView zoomScaleNormal="100" workbookViewId="0">
      <selection activeCell="P12" sqref="P12"/>
    </sheetView>
  </sheetViews>
  <sheetFormatPr defaultColWidth="9.140625" defaultRowHeight="15" x14ac:dyDescent="0.25"/>
  <cols>
    <col min="1" max="1" width="18" customWidth="1"/>
    <col min="2" max="3" width="11.5703125" customWidth="1"/>
    <col min="4" max="6" width="8.5703125" customWidth="1"/>
    <col min="7" max="7" width="10.28515625" customWidth="1"/>
    <col min="8" max="8" width="8.5703125" customWidth="1"/>
    <col min="9" max="10" width="11.5703125" customWidth="1"/>
    <col min="11" max="13" width="8.5703125" customWidth="1"/>
    <col min="14" max="14" width="10.28515625" customWidth="1"/>
    <col min="15" max="15" width="8.5703125" customWidth="1"/>
    <col min="16" max="16" width="10.42578125" customWidth="1"/>
    <col min="17" max="17" width="8.5703125" customWidth="1"/>
  </cols>
  <sheetData>
    <row r="1" spans="1:17" ht="12.75" customHeight="1" x14ac:dyDescent="0.25">
      <c r="A1" s="107" t="s">
        <v>155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 customHeight="1" x14ac:dyDescent="0.25">
      <c r="A2" s="108" t="s">
        <v>156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2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 customHeight="1" x14ac:dyDescent="0.25">
      <c r="A4" s="103" t="s">
        <v>41</v>
      </c>
      <c r="B4" s="103" t="s">
        <v>139</v>
      </c>
      <c r="C4" s="119"/>
      <c r="D4" s="119"/>
      <c r="E4" s="119"/>
      <c r="F4" s="119"/>
      <c r="G4" s="119"/>
      <c r="H4" s="119"/>
      <c r="I4" s="103" t="s">
        <v>140</v>
      </c>
      <c r="J4" s="103"/>
      <c r="K4" s="119"/>
      <c r="L4" s="119"/>
      <c r="M4" s="119"/>
      <c r="N4" s="119"/>
      <c r="O4" s="119"/>
      <c r="P4" s="103" t="s">
        <v>141</v>
      </c>
      <c r="Q4" s="103" t="s">
        <v>142</v>
      </c>
    </row>
    <row r="5" spans="1:17" ht="12.75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9"/>
      <c r="Q5" s="99"/>
    </row>
    <row r="6" spans="1:17" ht="12.75" customHeight="1" x14ac:dyDescent="0.25">
      <c r="A6" s="99"/>
      <c r="B6" s="103" t="s">
        <v>143</v>
      </c>
      <c r="C6" s="119"/>
      <c r="D6" s="98" t="s">
        <v>144</v>
      </c>
      <c r="E6" s="98" t="s">
        <v>145</v>
      </c>
      <c r="F6" s="98" t="s">
        <v>146</v>
      </c>
      <c r="G6" s="98" t="s">
        <v>147</v>
      </c>
      <c r="H6" s="98" t="s">
        <v>148</v>
      </c>
      <c r="I6" s="103" t="s">
        <v>143</v>
      </c>
      <c r="J6" s="119"/>
      <c r="K6" s="98" t="s">
        <v>144</v>
      </c>
      <c r="L6" s="98" t="s">
        <v>149</v>
      </c>
      <c r="M6" s="98" t="s">
        <v>146</v>
      </c>
      <c r="N6" s="98" t="s">
        <v>147</v>
      </c>
      <c r="O6" s="98" t="s">
        <v>150</v>
      </c>
      <c r="P6" s="99"/>
      <c r="Q6" s="99"/>
    </row>
    <row r="7" spans="1:17" ht="12.75" customHeight="1" x14ac:dyDescent="0.25">
      <c r="A7" s="99"/>
      <c r="B7" s="100"/>
      <c r="C7" s="100"/>
      <c r="D7" s="99"/>
      <c r="E7" s="99"/>
      <c r="F7" s="99"/>
      <c r="G7" s="98"/>
      <c r="H7" s="98"/>
      <c r="I7" s="100"/>
      <c r="J7" s="100"/>
      <c r="K7" s="99"/>
      <c r="L7" s="99"/>
      <c r="M7" s="99"/>
      <c r="N7" s="99"/>
      <c r="O7" s="99"/>
      <c r="P7" s="99"/>
      <c r="Q7" s="99"/>
    </row>
    <row r="8" spans="1:17" ht="12.75" customHeight="1" x14ac:dyDescent="0.25">
      <c r="A8" s="99"/>
      <c r="B8" s="98" t="s">
        <v>151</v>
      </c>
      <c r="C8" s="98" t="s">
        <v>152</v>
      </c>
      <c r="D8" s="99"/>
      <c r="E8" s="99"/>
      <c r="F8" s="99"/>
      <c r="G8" s="98"/>
      <c r="H8" s="98"/>
      <c r="I8" s="98" t="s">
        <v>151</v>
      </c>
      <c r="J8" s="98" t="s">
        <v>152</v>
      </c>
      <c r="K8" s="99"/>
      <c r="L8" s="99"/>
      <c r="M8" s="99"/>
      <c r="N8" s="99"/>
      <c r="O8" s="99"/>
      <c r="P8" s="99"/>
      <c r="Q8" s="99"/>
    </row>
    <row r="9" spans="1:17" ht="12.75" customHeight="1" x14ac:dyDescent="0.25">
      <c r="A9" s="100"/>
      <c r="B9" s="100"/>
      <c r="C9" s="100"/>
      <c r="D9" s="100"/>
      <c r="E9" s="100"/>
      <c r="F9" s="100"/>
      <c r="G9" s="106"/>
      <c r="H9" s="106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" customHeight="1" x14ac:dyDescent="0.25">
      <c r="A10" s="37" t="s">
        <v>9</v>
      </c>
      <c r="B10" s="89">
        <v>0</v>
      </c>
      <c r="C10" s="89">
        <v>2290</v>
      </c>
      <c r="D10" s="89">
        <v>203</v>
      </c>
      <c r="E10" s="89">
        <v>389</v>
      </c>
      <c r="F10" s="89">
        <v>112</v>
      </c>
      <c r="G10" s="89">
        <v>31</v>
      </c>
      <c r="H10" s="92">
        <f>SUM(B10:G10)</f>
        <v>3025</v>
      </c>
      <c r="I10" s="89">
        <v>0</v>
      </c>
      <c r="J10" s="89">
        <v>226</v>
      </c>
      <c r="K10" s="89">
        <v>52</v>
      </c>
      <c r="L10" s="89">
        <v>25</v>
      </c>
      <c r="M10" s="89">
        <v>7</v>
      </c>
      <c r="N10" s="89">
        <v>23</v>
      </c>
      <c r="O10" s="92">
        <f>SUM(I10:N10)</f>
        <v>333</v>
      </c>
      <c r="P10" s="89">
        <v>0</v>
      </c>
      <c r="Q10" s="93">
        <f>SUM(H10,O10,P10)</f>
        <v>3358</v>
      </c>
    </row>
    <row r="11" spans="1:17" ht="21" customHeight="1" x14ac:dyDescent="0.25">
      <c r="A11" s="37" t="s">
        <v>14</v>
      </c>
      <c r="B11" s="89">
        <v>229</v>
      </c>
      <c r="C11" s="89">
        <v>89</v>
      </c>
      <c r="D11" s="89">
        <v>6</v>
      </c>
      <c r="E11" s="89">
        <v>25</v>
      </c>
      <c r="F11" s="89">
        <v>0</v>
      </c>
      <c r="G11" s="89">
        <v>84</v>
      </c>
      <c r="H11" s="92">
        <f t="shared" ref="H11:H23" si="0">SUM(B11:G11)</f>
        <v>433</v>
      </c>
      <c r="I11" s="89">
        <v>0</v>
      </c>
      <c r="J11" s="89">
        <v>0</v>
      </c>
      <c r="K11" s="89">
        <v>36</v>
      </c>
      <c r="L11" s="89">
        <v>139</v>
      </c>
      <c r="M11" s="89">
        <v>40</v>
      </c>
      <c r="N11" s="89">
        <v>262</v>
      </c>
      <c r="O11" s="92">
        <f t="shared" ref="O11:O23" si="1">SUM(I11:N11)</f>
        <v>477</v>
      </c>
      <c r="P11" s="89">
        <v>0</v>
      </c>
      <c r="Q11" s="93">
        <f t="shared" ref="Q11:Q23" si="2">SUM(H11,O11,P11)</f>
        <v>910</v>
      </c>
    </row>
    <row r="12" spans="1:17" ht="21" customHeight="1" x14ac:dyDescent="0.25">
      <c r="A12" s="37" t="s">
        <v>16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92">
        <f t="shared" si="0"/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92">
        <f t="shared" si="1"/>
        <v>0</v>
      </c>
      <c r="P12" s="89">
        <v>991</v>
      </c>
      <c r="Q12" s="93">
        <f t="shared" si="2"/>
        <v>991</v>
      </c>
    </row>
    <row r="13" spans="1:17" ht="21" customHeight="1" x14ac:dyDescent="0.25">
      <c r="A13" s="37" t="s">
        <v>18</v>
      </c>
      <c r="B13" s="89">
        <v>0</v>
      </c>
      <c r="C13" s="89">
        <v>86</v>
      </c>
      <c r="D13" s="89">
        <v>53</v>
      </c>
      <c r="E13" s="89">
        <v>173</v>
      </c>
      <c r="F13" s="89">
        <v>100</v>
      </c>
      <c r="G13" s="89">
        <v>2</v>
      </c>
      <c r="H13" s="92">
        <f t="shared" si="0"/>
        <v>414</v>
      </c>
      <c r="I13" s="89">
        <v>0</v>
      </c>
      <c r="J13" s="89">
        <v>0</v>
      </c>
      <c r="K13" s="89">
        <v>5</v>
      </c>
      <c r="L13" s="89">
        <v>87</v>
      </c>
      <c r="M13" s="89">
        <v>2</v>
      </c>
      <c r="N13" s="89">
        <v>10</v>
      </c>
      <c r="O13" s="92">
        <f t="shared" si="1"/>
        <v>104</v>
      </c>
      <c r="P13" s="89">
        <v>0</v>
      </c>
      <c r="Q13" s="93">
        <f t="shared" si="2"/>
        <v>518</v>
      </c>
    </row>
    <row r="14" spans="1:17" ht="21" customHeight="1" x14ac:dyDescent="0.25">
      <c r="A14" s="37" t="s">
        <v>23</v>
      </c>
      <c r="B14" s="89">
        <v>29</v>
      </c>
      <c r="C14" s="89">
        <v>41</v>
      </c>
      <c r="D14" s="89">
        <v>27</v>
      </c>
      <c r="E14" s="89">
        <v>246</v>
      </c>
      <c r="F14" s="89">
        <v>47</v>
      </c>
      <c r="G14" s="89">
        <v>54</v>
      </c>
      <c r="H14" s="92">
        <f t="shared" si="0"/>
        <v>444</v>
      </c>
      <c r="I14" s="89">
        <v>0</v>
      </c>
      <c r="J14" s="89">
        <v>133</v>
      </c>
      <c r="K14" s="89">
        <v>28</v>
      </c>
      <c r="L14" s="89">
        <v>112</v>
      </c>
      <c r="M14" s="89">
        <v>4</v>
      </c>
      <c r="N14" s="89">
        <v>1134</v>
      </c>
      <c r="O14" s="92">
        <f t="shared" si="1"/>
        <v>1411</v>
      </c>
      <c r="P14" s="89">
        <v>0</v>
      </c>
      <c r="Q14" s="93">
        <f t="shared" si="2"/>
        <v>1855</v>
      </c>
    </row>
    <row r="15" spans="1:17" ht="21" customHeight="1" x14ac:dyDescent="0.25">
      <c r="A15" s="37" t="s">
        <v>24</v>
      </c>
      <c r="B15" s="89">
        <v>5</v>
      </c>
      <c r="C15" s="89">
        <v>0</v>
      </c>
      <c r="D15" s="89">
        <v>15</v>
      </c>
      <c r="E15" s="89">
        <v>3</v>
      </c>
      <c r="F15" s="89">
        <v>0</v>
      </c>
      <c r="G15" s="89">
        <v>0</v>
      </c>
      <c r="H15" s="92">
        <f t="shared" si="0"/>
        <v>23</v>
      </c>
      <c r="I15" s="89">
        <v>0</v>
      </c>
      <c r="J15" s="89">
        <v>0</v>
      </c>
      <c r="K15" s="89">
        <v>0</v>
      </c>
      <c r="L15" s="89">
        <v>5</v>
      </c>
      <c r="M15" s="89">
        <v>0</v>
      </c>
      <c r="N15" s="89">
        <v>0</v>
      </c>
      <c r="O15" s="92">
        <f t="shared" si="1"/>
        <v>5</v>
      </c>
      <c r="P15" s="89">
        <v>0</v>
      </c>
      <c r="Q15" s="93">
        <f t="shared" si="2"/>
        <v>28</v>
      </c>
    </row>
    <row r="16" spans="1:17" ht="21" customHeight="1" x14ac:dyDescent="0.25">
      <c r="A16" s="37" t="s">
        <v>25</v>
      </c>
      <c r="B16" s="89">
        <v>0</v>
      </c>
      <c r="C16" s="89">
        <v>31</v>
      </c>
      <c r="D16" s="89">
        <v>24</v>
      </c>
      <c r="E16" s="89">
        <v>36</v>
      </c>
      <c r="F16" s="89">
        <v>11</v>
      </c>
      <c r="G16" s="89">
        <v>39</v>
      </c>
      <c r="H16" s="92">
        <f t="shared" si="0"/>
        <v>141</v>
      </c>
      <c r="I16" s="89">
        <v>0</v>
      </c>
      <c r="J16" s="89">
        <v>88</v>
      </c>
      <c r="K16" s="89">
        <v>57</v>
      </c>
      <c r="L16" s="89">
        <v>19</v>
      </c>
      <c r="M16" s="89">
        <v>1</v>
      </c>
      <c r="N16" s="89">
        <v>48</v>
      </c>
      <c r="O16" s="92">
        <f t="shared" si="1"/>
        <v>213</v>
      </c>
      <c r="P16" s="89">
        <v>0</v>
      </c>
      <c r="Q16" s="93">
        <f t="shared" si="2"/>
        <v>354</v>
      </c>
    </row>
    <row r="17" spans="1:19" ht="21" customHeight="1" x14ac:dyDescent="0.25">
      <c r="A17" s="37" t="s">
        <v>26</v>
      </c>
      <c r="B17" s="89">
        <v>0</v>
      </c>
      <c r="C17" s="89">
        <v>0</v>
      </c>
      <c r="D17" s="89">
        <v>12</v>
      </c>
      <c r="E17" s="89">
        <v>0</v>
      </c>
      <c r="F17" s="89">
        <v>0</v>
      </c>
      <c r="G17" s="89">
        <v>0</v>
      </c>
      <c r="H17" s="92">
        <f t="shared" si="0"/>
        <v>12</v>
      </c>
      <c r="I17" s="89">
        <v>0</v>
      </c>
      <c r="J17" s="89">
        <v>0</v>
      </c>
      <c r="K17" s="89">
        <v>358</v>
      </c>
      <c r="L17" s="89">
        <v>0</v>
      </c>
      <c r="M17" s="89">
        <v>0</v>
      </c>
      <c r="N17" s="89">
        <v>0</v>
      </c>
      <c r="O17" s="92">
        <f t="shared" si="1"/>
        <v>358</v>
      </c>
      <c r="P17" s="89">
        <v>0</v>
      </c>
      <c r="Q17" s="93">
        <f t="shared" si="2"/>
        <v>370</v>
      </c>
    </row>
    <row r="18" spans="1:19" ht="21" customHeight="1" x14ac:dyDescent="0.25">
      <c r="A18" s="37" t="s">
        <v>27</v>
      </c>
      <c r="B18" s="89">
        <v>0</v>
      </c>
      <c r="C18" s="89">
        <v>0</v>
      </c>
      <c r="D18" s="89">
        <v>5</v>
      </c>
      <c r="E18" s="89">
        <v>0</v>
      </c>
      <c r="F18" s="89">
        <v>2</v>
      </c>
      <c r="G18" s="89">
        <v>0</v>
      </c>
      <c r="H18" s="92">
        <f t="shared" si="0"/>
        <v>7</v>
      </c>
      <c r="I18" s="89">
        <v>86</v>
      </c>
      <c r="J18" s="89">
        <v>0</v>
      </c>
      <c r="K18" s="89">
        <v>15</v>
      </c>
      <c r="L18" s="89">
        <v>0</v>
      </c>
      <c r="M18" s="89">
        <v>0</v>
      </c>
      <c r="N18" s="89">
        <v>0</v>
      </c>
      <c r="O18" s="92">
        <f t="shared" si="1"/>
        <v>101</v>
      </c>
      <c r="P18" s="89">
        <v>0</v>
      </c>
      <c r="Q18" s="93">
        <f t="shared" si="2"/>
        <v>108</v>
      </c>
    </row>
    <row r="19" spans="1:19" ht="21" customHeight="1" x14ac:dyDescent="0.25">
      <c r="A19" s="37" t="s">
        <v>28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2">
        <f t="shared" si="0"/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2">
        <f t="shared" si="1"/>
        <v>0</v>
      </c>
      <c r="P19" s="89">
        <v>2523</v>
      </c>
      <c r="Q19" s="93">
        <f t="shared" si="2"/>
        <v>2523</v>
      </c>
    </row>
    <row r="20" spans="1:19" ht="21" customHeight="1" x14ac:dyDescent="0.25">
      <c r="A20" s="37" t="s">
        <v>29</v>
      </c>
      <c r="B20" s="89">
        <v>0</v>
      </c>
      <c r="C20" s="89">
        <v>0</v>
      </c>
      <c r="D20" s="89">
        <v>32</v>
      </c>
      <c r="E20" s="89">
        <v>73</v>
      </c>
      <c r="F20" s="89">
        <v>0</v>
      </c>
      <c r="G20" s="89">
        <v>0</v>
      </c>
      <c r="H20" s="92">
        <f t="shared" si="0"/>
        <v>105</v>
      </c>
      <c r="I20" s="89">
        <v>0</v>
      </c>
      <c r="J20" s="89">
        <v>0</v>
      </c>
      <c r="K20" s="89">
        <v>0</v>
      </c>
      <c r="L20" s="89">
        <v>46</v>
      </c>
      <c r="M20" s="89">
        <v>0</v>
      </c>
      <c r="N20" s="89">
        <v>0</v>
      </c>
      <c r="O20" s="92">
        <f t="shared" si="1"/>
        <v>46</v>
      </c>
      <c r="P20" s="89">
        <v>0</v>
      </c>
      <c r="Q20" s="93">
        <f t="shared" si="2"/>
        <v>151</v>
      </c>
    </row>
    <row r="21" spans="1:19" ht="21" customHeight="1" x14ac:dyDescent="0.25">
      <c r="A21" s="37" t="s">
        <v>30</v>
      </c>
      <c r="B21" s="89">
        <v>0</v>
      </c>
      <c r="C21" s="89">
        <v>0</v>
      </c>
      <c r="D21" s="89">
        <v>12</v>
      </c>
      <c r="E21" s="89">
        <v>61</v>
      </c>
      <c r="F21" s="89">
        <v>23</v>
      </c>
      <c r="G21" s="89">
        <v>0</v>
      </c>
      <c r="H21" s="92">
        <f t="shared" si="0"/>
        <v>96</v>
      </c>
      <c r="I21" s="89">
        <v>0</v>
      </c>
      <c r="J21" s="89">
        <v>0</v>
      </c>
      <c r="K21" s="89">
        <v>0</v>
      </c>
      <c r="L21" s="89">
        <v>25</v>
      </c>
      <c r="M21" s="89">
        <v>2</v>
      </c>
      <c r="N21" s="89">
        <v>0</v>
      </c>
      <c r="O21" s="92">
        <f t="shared" si="1"/>
        <v>27</v>
      </c>
      <c r="P21" s="89">
        <v>0</v>
      </c>
      <c r="Q21" s="93">
        <f t="shared" si="2"/>
        <v>123</v>
      </c>
    </row>
    <row r="22" spans="1:19" ht="21" customHeight="1" x14ac:dyDescent="0.25">
      <c r="A22" s="37" t="s">
        <v>55</v>
      </c>
      <c r="B22" s="89">
        <v>0</v>
      </c>
      <c r="C22" s="89">
        <v>0</v>
      </c>
      <c r="D22" s="89">
        <v>0</v>
      </c>
      <c r="E22" s="89">
        <v>7</v>
      </c>
      <c r="F22" s="89">
        <v>15</v>
      </c>
      <c r="G22" s="89">
        <v>0</v>
      </c>
      <c r="H22" s="92">
        <f t="shared" si="0"/>
        <v>22</v>
      </c>
      <c r="I22" s="89">
        <v>0</v>
      </c>
      <c r="J22" s="89">
        <v>0</v>
      </c>
      <c r="K22" s="89">
        <v>0</v>
      </c>
      <c r="L22" s="89">
        <v>5</v>
      </c>
      <c r="M22" s="89">
        <v>11</v>
      </c>
      <c r="N22" s="89">
        <v>15</v>
      </c>
      <c r="O22" s="92">
        <f t="shared" si="1"/>
        <v>31</v>
      </c>
      <c r="P22" s="89">
        <v>0</v>
      </c>
      <c r="Q22" s="93">
        <f t="shared" si="2"/>
        <v>53</v>
      </c>
    </row>
    <row r="23" spans="1:19" ht="21" customHeight="1" x14ac:dyDescent="0.25">
      <c r="A23" s="37" t="s">
        <v>35</v>
      </c>
      <c r="B23" s="89">
        <v>401</v>
      </c>
      <c r="C23" s="89">
        <v>704</v>
      </c>
      <c r="D23" s="89">
        <v>0</v>
      </c>
      <c r="E23" s="89">
        <v>0</v>
      </c>
      <c r="F23" s="89">
        <v>0</v>
      </c>
      <c r="G23" s="89">
        <v>0</v>
      </c>
      <c r="H23" s="92">
        <f t="shared" si="0"/>
        <v>1105</v>
      </c>
      <c r="I23" s="89">
        <v>0</v>
      </c>
      <c r="J23" s="89">
        <v>70</v>
      </c>
      <c r="K23" s="89">
        <v>0</v>
      </c>
      <c r="L23" s="89">
        <v>0</v>
      </c>
      <c r="M23" s="89">
        <v>0</v>
      </c>
      <c r="N23" s="89">
        <v>0</v>
      </c>
      <c r="O23" s="92">
        <f t="shared" si="1"/>
        <v>70</v>
      </c>
      <c r="P23" s="89">
        <v>0</v>
      </c>
      <c r="Q23" s="93">
        <f t="shared" si="2"/>
        <v>1175</v>
      </c>
    </row>
    <row r="24" spans="1:19" ht="39.950000000000003" customHeight="1" x14ac:dyDescent="0.25">
      <c r="A24" s="41" t="s">
        <v>82</v>
      </c>
      <c r="B24" s="53">
        <f>SUM(B10:B23)</f>
        <v>664</v>
      </c>
      <c r="C24" s="53">
        <f t="shared" ref="C24:G24" si="3">SUM(C10:C23)</f>
        <v>3241</v>
      </c>
      <c r="D24" s="53">
        <f t="shared" si="3"/>
        <v>389</v>
      </c>
      <c r="E24" s="53">
        <f t="shared" si="3"/>
        <v>1013</v>
      </c>
      <c r="F24" s="53">
        <f t="shared" si="3"/>
        <v>310</v>
      </c>
      <c r="G24" s="53">
        <f t="shared" si="3"/>
        <v>210</v>
      </c>
      <c r="H24" s="53">
        <f>SUM(H10:H23)</f>
        <v>5827</v>
      </c>
      <c r="I24" s="53">
        <f>SUM(I10:I23)</f>
        <v>86</v>
      </c>
      <c r="J24" s="53">
        <f t="shared" ref="J24:O24" si="4">SUM(J10:J23)</f>
        <v>517</v>
      </c>
      <c r="K24" s="53">
        <f t="shared" si="4"/>
        <v>551</v>
      </c>
      <c r="L24" s="53">
        <f t="shared" si="4"/>
        <v>463</v>
      </c>
      <c r="M24" s="53">
        <f t="shared" si="4"/>
        <v>67</v>
      </c>
      <c r="N24" s="53">
        <f t="shared" si="4"/>
        <v>1492</v>
      </c>
      <c r="O24" s="53">
        <f t="shared" si="4"/>
        <v>3176</v>
      </c>
      <c r="P24" s="53">
        <f>SUM(P10:P23)</f>
        <v>3514</v>
      </c>
      <c r="Q24" s="53">
        <f>SUM(Q10:Q23)</f>
        <v>12517</v>
      </c>
    </row>
    <row r="25" spans="1:1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 ht="12.75" customHeight="1" x14ac:dyDescent="0.25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91" t="s">
        <v>19</v>
      </c>
      <c r="R26" s="81"/>
      <c r="S26" s="81"/>
    </row>
    <row r="27" spans="1:19" ht="12.75" customHeight="1" x14ac:dyDescent="0.2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6" t="s">
        <v>20</v>
      </c>
      <c r="R27" s="81"/>
      <c r="S27" s="81"/>
    </row>
    <row r="29" spans="1:19" ht="15" customHeight="1" x14ac:dyDescent="0.25"/>
    <row r="31" spans="1:19" ht="15" customHeight="1" x14ac:dyDescent="0.25"/>
    <row r="33" ht="15" customHeight="1" x14ac:dyDescent="0.25"/>
    <row r="49" ht="15" customHeight="1" x14ac:dyDescent="0.25"/>
  </sheetData>
  <sheetProtection algorithmName="SHA-512" hashValue="+hUy/wj87o6X0f75weQ6fq3mh/3UIDcDNIoRMQXkU9jPoNcz5FLz5G0Azlf+GAPOjxOtq2vijOwb8zZoR7PGRw==" saltValue="HuBbibD0awkelFte9Gsm2g==" spinCount="100000" sheet="1" objects="1" scenarios="1"/>
  <mergeCells count="23">
    <mergeCell ref="A1:Q1"/>
    <mergeCell ref="A2:Q2"/>
    <mergeCell ref="A4:A9"/>
    <mergeCell ref="B4:H5"/>
    <mergeCell ref="I4:O5"/>
    <mergeCell ref="P4:P9"/>
    <mergeCell ref="Q4:Q9"/>
    <mergeCell ref="B6:C7"/>
    <mergeCell ref="D6:D9"/>
    <mergeCell ref="E6:E9"/>
    <mergeCell ref="M6:M9"/>
    <mergeCell ref="N6:N9"/>
    <mergeCell ref="O6:O9"/>
    <mergeCell ref="B8:B9"/>
    <mergeCell ref="C8:C9"/>
    <mergeCell ref="I8:I9"/>
    <mergeCell ref="K6:K9"/>
    <mergeCell ref="L6:L9"/>
    <mergeCell ref="J8:J9"/>
    <mergeCell ref="F6:F9"/>
    <mergeCell ref="G6:G9"/>
    <mergeCell ref="H6:H9"/>
    <mergeCell ref="I6:J7"/>
  </mergeCells>
  <pageMargins left="0.7" right="0.7" top="0.75" bottom="0.75" header="0.3" footer="0.3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868A-0B5B-41F8-B6FD-8FC1085F36BA}">
  <dimension ref="A1:S49"/>
  <sheetViews>
    <sheetView tabSelected="1" zoomScaleNormal="100" workbookViewId="0">
      <selection activeCell="T19" sqref="T19"/>
    </sheetView>
  </sheetViews>
  <sheetFormatPr defaultColWidth="9.140625" defaultRowHeight="15" x14ac:dyDescent="0.25"/>
  <cols>
    <col min="1" max="1" width="18" customWidth="1"/>
    <col min="2" max="3" width="11.5703125" customWidth="1"/>
    <col min="4" max="6" width="8.5703125" customWidth="1"/>
    <col min="7" max="7" width="10.28515625" customWidth="1"/>
    <col min="8" max="8" width="8.5703125" customWidth="1"/>
    <col min="9" max="10" width="11.5703125" customWidth="1"/>
    <col min="11" max="13" width="8.5703125" customWidth="1"/>
    <col min="14" max="14" width="10.28515625" customWidth="1"/>
    <col min="15" max="15" width="8.5703125" customWidth="1"/>
    <col min="16" max="16" width="10.42578125" customWidth="1"/>
    <col min="17" max="17" width="8.5703125" customWidth="1"/>
  </cols>
  <sheetData>
    <row r="1" spans="1:17" ht="12.75" customHeight="1" x14ac:dyDescent="0.25">
      <c r="A1" s="120" t="s">
        <v>157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 x14ac:dyDescent="0.25">
      <c r="A2" s="121" t="s">
        <v>158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2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 customHeight="1" x14ac:dyDescent="0.25">
      <c r="A4" s="103" t="s">
        <v>41</v>
      </c>
      <c r="B4" s="103" t="s">
        <v>139</v>
      </c>
      <c r="C4" s="119"/>
      <c r="D4" s="119"/>
      <c r="E4" s="119"/>
      <c r="F4" s="119"/>
      <c r="G4" s="119"/>
      <c r="H4" s="119"/>
      <c r="I4" s="103" t="s">
        <v>140</v>
      </c>
      <c r="J4" s="103"/>
      <c r="K4" s="119"/>
      <c r="L4" s="119"/>
      <c r="M4" s="119"/>
      <c r="N4" s="119"/>
      <c r="O4" s="119"/>
      <c r="P4" s="103" t="s">
        <v>141</v>
      </c>
      <c r="Q4" s="103" t="s">
        <v>142</v>
      </c>
    </row>
    <row r="5" spans="1:17" ht="12.75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9"/>
      <c r="Q5" s="99"/>
    </row>
    <row r="6" spans="1:17" ht="12.75" customHeight="1" x14ac:dyDescent="0.25">
      <c r="A6" s="99"/>
      <c r="B6" s="103" t="s">
        <v>143</v>
      </c>
      <c r="C6" s="119"/>
      <c r="D6" s="98" t="s">
        <v>144</v>
      </c>
      <c r="E6" s="98" t="s">
        <v>145</v>
      </c>
      <c r="F6" s="98" t="s">
        <v>146</v>
      </c>
      <c r="G6" s="98" t="s">
        <v>147</v>
      </c>
      <c r="H6" s="98" t="s">
        <v>148</v>
      </c>
      <c r="I6" s="103" t="s">
        <v>143</v>
      </c>
      <c r="J6" s="119"/>
      <c r="K6" s="98" t="s">
        <v>144</v>
      </c>
      <c r="L6" s="98" t="s">
        <v>149</v>
      </c>
      <c r="M6" s="98" t="s">
        <v>146</v>
      </c>
      <c r="N6" s="98" t="s">
        <v>147</v>
      </c>
      <c r="O6" s="98" t="s">
        <v>150</v>
      </c>
      <c r="P6" s="99"/>
      <c r="Q6" s="99"/>
    </row>
    <row r="7" spans="1:17" ht="12.75" customHeight="1" x14ac:dyDescent="0.25">
      <c r="A7" s="99"/>
      <c r="B7" s="100"/>
      <c r="C7" s="100"/>
      <c r="D7" s="99"/>
      <c r="E7" s="99"/>
      <c r="F7" s="99"/>
      <c r="G7" s="98"/>
      <c r="H7" s="98"/>
      <c r="I7" s="100"/>
      <c r="J7" s="100"/>
      <c r="K7" s="99"/>
      <c r="L7" s="99"/>
      <c r="M7" s="99"/>
      <c r="N7" s="99"/>
      <c r="O7" s="99"/>
      <c r="P7" s="99"/>
      <c r="Q7" s="99"/>
    </row>
    <row r="8" spans="1:17" ht="12.75" customHeight="1" x14ac:dyDescent="0.25">
      <c r="A8" s="99"/>
      <c r="B8" s="98" t="s">
        <v>151</v>
      </c>
      <c r="C8" s="98" t="s">
        <v>152</v>
      </c>
      <c r="D8" s="99"/>
      <c r="E8" s="99"/>
      <c r="F8" s="99"/>
      <c r="G8" s="98"/>
      <c r="H8" s="98"/>
      <c r="I8" s="98" t="s">
        <v>151</v>
      </c>
      <c r="J8" s="98" t="s">
        <v>152</v>
      </c>
      <c r="K8" s="99"/>
      <c r="L8" s="99"/>
      <c r="M8" s="99"/>
      <c r="N8" s="99"/>
      <c r="O8" s="99"/>
      <c r="P8" s="99"/>
      <c r="Q8" s="99"/>
    </row>
    <row r="9" spans="1:17" ht="12.75" customHeight="1" x14ac:dyDescent="0.25">
      <c r="A9" s="100"/>
      <c r="B9" s="100"/>
      <c r="C9" s="100"/>
      <c r="D9" s="100"/>
      <c r="E9" s="100"/>
      <c r="F9" s="100"/>
      <c r="G9" s="106"/>
      <c r="H9" s="106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" customHeight="1" x14ac:dyDescent="0.25">
      <c r="A10" s="37" t="s">
        <v>9</v>
      </c>
      <c r="B10" s="89">
        <v>0</v>
      </c>
      <c r="C10" s="89">
        <v>2446</v>
      </c>
      <c r="D10" s="89">
        <v>210</v>
      </c>
      <c r="E10" s="89">
        <v>408</v>
      </c>
      <c r="F10" s="89">
        <v>107</v>
      </c>
      <c r="G10" s="89">
        <v>35</v>
      </c>
      <c r="H10" s="92">
        <f>SUM(B10:G10)</f>
        <v>3206</v>
      </c>
      <c r="I10" s="89">
        <v>0</v>
      </c>
      <c r="J10" s="89">
        <v>242</v>
      </c>
      <c r="K10" s="89">
        <v>52</v>
      </c>
      <c r="L10" s="89">
        <v>26</v>
      </c>
      <c r="M10" s="89">
        <v>6</v>
      </c>
      <c r="N10" s="89">
        <v>25</v>
      </c>
      <c r="O10" s="92">
        <f>SUM(I10:N10)</f>
        <v>351</v>
      </c>
      <c r="P10" s="89">
        <v>0</v>
      </c>
      <c r="Q10" s="93">
        <f>SUM(H10,O10,P10)</f>
        <v>3557</v>
      </c>
    </row>
    <row r="11" spans="1:17" ht="21" customHeight="1" x14ac:dyDescent="0.25">
      <c r="A11" s="37" t="s">
        <v>14</v>
      </c>
      <c r="B11" s="89">
        <v>229</v>
      </c>
      <c r="C11" s="89">
        <v>78</v>
      </c>
      <c r="D11" s="89">
        <v>8</v>
      </c>
      <c r="E11" s="89">
        <v>26</v>
      </c>
      <c r="F11" s="89">
        <v>0</v>
      </c>
      <c r="G11" s="89">
        <v>59</v>
      </c>
      <c r="H11" s="92">
        <f t="shared" ref="H11:H23" si="0">SUM(B11:G11)</f>
        <v>400</v>
      </c>
      <c r="I11" s="89">
        <v>1</v>
      </c>
      <c r="J11" s="89">
        <v>0</v>
      </c>
      <c r="K11" s="89">
        <v>44</v>
      </c>
      <c r="L11" s="89">
        <v>137</v>
      </c>
      <c r="M11" s="89">
        <v>40</v>
      </c>
      <c r="N11" s="89">
        <v>260</v>
      </c>
      <c r="O11" s="92">
        <f t="shared" ref="O11:O23" si="1">SUM(I11:N11)</f>
        <v>482</v>
      </c>
      <c r="P11" s="89">
        <v>0</v>
      </c>
      <c r="Q11" s="93">
        <f t="shared" ref="Q11:Q23" si="2">SUM(H11,O11,P11)</f>
        <v>882</v>
      </c>
    </row>
    <row r="12" spans="1:17" ht="21" customHeight="1" x14ac:dyDescent="0.25">
      <c r="A12" s="37" t="s">
        <v>16</v>
      </c>
      <c r="B12" s="89">
        <v>0</v>
      </c>
      <c r="C12" s="89">
        <v>315</v>
      </c>
      <c r="D12" s="89">
        <v>34</v>
      </c>
      <c r="E12" s="89">
        <v>378</v>
      </c>
      <c r="F12" s="89">
        <v>57</v>
      </c>
      <c r="G12" s="89">
        <v>0</v>
      </c>
      <c r="H12" s="92">
        <f t="shared" si="0"/>
        <v>784</v>
      </c>
      <c r="I12" s="89">
        <v>0</v>
      </c>
      <c r="J12" s="89">
        <v>148</v>
      </c>
      <c r="K12" s="89">
        <v>1</v>
      </c>
      <c r="L12" s="89">
        <v>54</v>
      </c>
      <c r="M12" s="89">
        <v>16</v>
      </c>
      <c r="N12" s="89">
        <v>0</v>
      </c>
      <c r="O12" s="92">
        <f t="shared" si="1"/>
        <v>219</v>
      </c>
      <c r="P12" s="89">
        <v>0</v>
      </c>
      <c r="Q12" s="93">
        <f t="shared" si="2"/>
        <v>1003</v>
      </c>
    </row>
    <row r="13" spans="1:17" ht="21" customHeight="1" x14ac:dyDescent="0.25">
      <c r="A13" s="37" t="s">
        <v>18</v>
      </c>
      <c r="B13" s="89">
        <v>0</v>
      </c>
      <c r="C13" s="89">
        <v>92</v>
      </c>
      <c r="D13" s="89">
        <v>43</v>
      </c>
      <c r="E13" s="89">
        <v>169</v>
      </c>
      <c r="F13" s="89">
        <v>94</v>
      </c>
      <c r="G13" s="89">
        <v>11</v>
      </c>
      <c r="H13" s="92">
        <f t="shared" si="0"/>
        <v>409</v>
      </c>
      <c r="I13" s="89">
        <v>0</v>
      </c>
      <c r="J13" s="89">
        <v>0</v>
      </c>
      <c r="K13" s="89">
        <v>12</v>
      </c>
      <c r="L13" s="89">
        <v>79</v>
      </c>
      <c r="M13" s="89">
        <v>6</v>
      </c>
      <c r="N13" s="89">
        <v>10</v>
      </c>
      <c r="O13" s="92">
        <f t="shared" si="1"/>
        <v>107</v>
      </c>
      <c r="P13" s="89">
        <v>0</v>
      </c>
      <c r="Q13" s="93">
        <f t="shared" si="2"/>
        <v>516</v>
      </c>
    </row>
    <row r="14" spans="1:17" ht="21" customHeight="1" x14ac:dyDescent="0.25">
      <c r="A14" s="37" t="s">
        <v>23</v>
      </c>
      <c r="B14" s="89">
        <v>28</v>
      </c>
      <c r="C14" s="89">
        <v>38</v>
      </c>
      <c r="D14" s="89">
        <v>33</v>
      </c>
      <c r="E14" s="89">
        <v>193</v>
      </c>
      <c r="F14" s="89">
        <v>40</v>
      </c>
      <c r="G14" s="89">
        <v>77</v>
      </c>
      <c r="H14" s="92">
        <f t="shared" si="0"/>
        <v>409</v>
      </c>
      <c r="I14" s="89">
        <v>0</v>
      </c>
      <c r="J14" s="89">
        <v>134</v>
      </c>
      <c r="K14" s="89">
        <v>32</v>
      </c>
      <c r="L14" s="89">
        <v>164</v>
      </c>
      <c r="M14" s="89">
        <v>14</v>
      </c>
      <c r="N14" s="89">
        <v>1128</v>
      </c>
      <c r="O14" s="92">
        <f t="shared" si="1"/>
        <v>1472</v>
      </c>
      <c r="P14" s="89">
        <v>0</v>
      </c>
      <c r="Q14" s="93">
        <f t="shared" si="2"/>
        <v>1881</v>
      </c>
    </row>
    <row r="15" spans="1:17" ht="21" customHeight="1" x14ac:dyDescent="0.25">
      <c r="A15" s="37" t="s">
        <v>24</v>
      </c>
      <c r="B15" s="89">
        <v>5</v>
      </c>
      <c r="C15" s="89">
        <v>0</v>
      </c>
      <c r="D15" s="89">
        <v>15</v>
      </c>
      <c r="E15" s="89">
        <v>3</v>
      </c>
      <c r="F15" s="89">
        <v>0</v>
      </c>
      <c r="G15" s="89">
        <v>0</v>
      </c>
      <c r="H15" s="92">
        <f t="shared" si="0"/>
        <v>23</v>
      </c>
      <c r="I15" s="89">
        <v>0</v>
      </c>
      <c r="J15" s="89">
        <v>0</v>
      </c>
      <c r="K15" s="89">
        <v>3</v>
      </c>
      <c r="L15" s="89">
        <v>3</v>
      </c>
      <c r="M15" s="89">
        <v>0</v>
      </c>
      <c r="N15" s="89">
        <v>0</v>
      </c>
      <c r="O15" s="92">
        <f t="shared" si="1"/>
        <v>6</v>
      </c>
      <c r="P15" s="89">
        <v>0</v>
      </c>
      <c r="Q15" s="93">
        <f t="shared" si="2"/>
        <v>29</v>
      </c>
    </row>
    <row r="16" spans="1:17" ht="21" customHeight="1" x14ac:dyDescent="0.25">
      <c r="A16" s="37" t="s">
        <v>25</v>
      </c>
      <c r="B16" s="89">
        <v>0</v>
      </c>
      <c r="C16" s="89">
        <v>27</v>
      </c>
      <c r="D16" s="89">
        <v>24</v>
      </c>
      <c r="E16" s="89">
        <v>42</v>
      </c>
      <c r="F16" s="89">
        <v>7</v>
      </c>
      <c r="G16" s="89">
        <v>47</v>
      </c>
      <c r="H16" s="92">
        <f t="shared" si="0"/>
        <v>147</v>
      </c>
      <c r="I16" s="89">
        <v>0</v>
      </c>
      <c r="J16" s="89">
        <v>93</v>
      </c>
      <c r="K16" s="89">
        <v>58</v>
      </c>
      <c r="L16" s="89">
        <v>17</v>
      </c>
      <c r="M16" s="89">
        <v>4</v>
      </c>
      <c r="N16" s="89">
        <v>29</v>
      </c>
      <c r="O16" s="92">
        <f t="shared" si="1"/>
        <v>201</v>
      </c>
      <c r="P16" s="89">
        <v>0</v>
      </c>
      <c r="Q16" s="93">
        <f t="shared" si="2"/>
        <v>348</v>
      </c>
    </row>
    <row r="17" spans="1:19" ht="21" customHeight="1" x14ac:dyDescent="0.25">
      <c r="A17" s="37" t="s">
        <v>26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2">
        <f t="shared" si="0"/>
        <v>0</v>
      </c>
      <c r="I17" s="89">
        <v>0</v>
      </c>
      <c r="J17" s="89">
        <v>0</v>
      </c>
      <c r="K17" s="89">
        <v>364</v>
      </c>
      <c r="L17" s="89">
        <v>0</v>
      </c>
      <c r="M17" s="89">
        <v>0</v>
      </c>
      <c r="N17" s="89">
        <v>0</v>
      </c>
      <c r="O17" s="92">
        <f t="shared" si="1"/>
        <v>364</v>
      </c>
      <c r="P17" s="89">
        <v>0</v>
      </c>
      <c r="Q17" s="93">
        <f t="shared" si="2"/>
        <v>364</v>
      </c>
    </row>
    <row r="18" spans="1:19" ht="21" customHeight="1" x14ac:dyDescent="0.25">
      <c r="A18" s="37" t="s">
        <v>27</v>
      </c>
      <c r="B18" s="89">
        <v>0</v>
      </c>
      <c r="C18" s="89">
        <v>0</v>
      </c>
      <c r="D18" s="89">
        <v>2</v>
      </c>
      <c r="E18" s="89">
        <v>0</v>
      </c>
      <c r="F18" s="89">
        <v>2</v>
      </c>
      <c r="G18" s="89">
        <v>0</v>
      </c>
      <c r="H18" s="92">
        <f t="shared" si="0"/>
        <v>4</v>
      </c>
      <c r="I18" s="89">
        <v>83</v>
      </c>
      <c r="J18" s="89">
        <v>0</v>
      </c>
      <c r="K18" s="89">
        <v>16</v>
      </c>
      <c r="L18" s="89">
        <v>0</v>
      </c>
      <c r="M18" s="89">
        <v>0</v>
      </c>
      <c r="N18" s="89">
        <v>0</v>
      </c>
      <c r="O18" s="92">
        <f t="shared" si="1"/>
        <v>99</v>
      </c>
      <c r="P18" s="89">
        <v>0</v>
      </c>
      <c r="Q18" s="93">
        <f t="shared" si="2"/>
        <v>103</v>
      </c>
    </row>
    <row r="19" spans="1:19" ht="21" customHeight="1" x14ac:dyDescent="0.25">
      <c r="A19" s="37" t="s">
        <v>28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2">
        <f t="shared" si="0"/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2">
        <f t="shared" si="1"/>
        <v>0</v>
      </c>
      <c r="P19" s="89">
        <v>2438</v>
      </c>
      <c r="Q19" s="93">
        <f t="shared" si="2"/>
        <v>2438</v>
      </c>
    </row>
    <row r="20" spans="1:19" ht="21" customHeight="1" x14ac:dyDescent="0.25">
      <c r="A20" s="37" t="s">
        <v>29</v>
      </c>
      <c r="B20" s="89">
        <v>0</v>
      </c>
      <c r="C20" s="89">
        <v>0</v>
      </c>
      <c r="D20" s="89">
        <v>17</v>
      </c>
      <c r="E20" s="89">
        <v>68</v>
      </c>
      <c r="F20" s="89">
        <v>0</v>
      </c>
      <c r="G20" s="89">
        <v>0</v>
      </c>
      <c r="H20" s="92">
        <f t="shared" si="0"/>
        <v>85</v>
      </c>
      <c r="I20" s="89">
        <v>0</v>
      </c>
      <c r="J20" s="89">
        <v>0</v>
      </c>
      <c r="K20" s="89">
        <v>0</v>
      </c>
      <c r="L20" s="89">
        <v>47</v>
      </c>
      <c r="M20" s="89">
        <v>0</v>
      </c>
      <c r="N20" s="89">
        <v>0</v>
      </c>
      <c r="O20" s="92">
        <f t="shared" si="1"/>
        <v>47</v>
      </c>
      <c r="P20" s="89">
        <v>0</v>
      </c>
      <c r="Q20" s="93">
        <f t="shared" si="2"/>
        <v>132</v>
      </c>
    </row>
    <row r="21" spans="1:19" ht="21" customHeight="1" x14ac:dyDescent="0.25">
      <c r="A21" s="37" t="s">
        <v>30</v>
      </c>
      <c r="B21" s="89">
        <v>0</v>
      </c>
      <c r="C21" s="89">
        <v>0</v>
      </c>
      <c r="D21" s="89">
        <v>10</v>
      </c>
      <c r="E21" s="89">
        <v>69</v>
      </c>
      <c r="F21" s="89">
        <v>27</v>
      </c>
      <c r="G21" s="89">
        <v>0</v>
      </c>
      <c r="H21" s="92">
        <f t="shared" si="0"/>
        <v>106</v>
      </c>
      <c r="I21" s="89">
        <v>0</v>
      </c>
      <c r="J21" s="89">
        <v>0</v>
      </c>
      <c r="K21" s="89">
        <v>2</v>
      </c>
      <c r="L21" s="89">
        <v>16</v>
      </c>
      <c r="M21" s="89">
        <v>3</v>
      </c>
      <c r="N21" s="89">
        <v>0</v>
      </c>
      <c r="O21" s="92">
        <f t="shared" si="1"/>
        <v>21</v>
      </c>
      <c r="P21" s="89">
        <v>0</v>
      </c>
      <c r="Q21" s="93">
        <f t="shared" si="2"/>
        <v>127</v>
      </c>
    </row>
    <row r="22" spans="1:19" ht="21" customHeight="1" x14ac:dyDescent="0.25">
      <c r="A22" s="37" t="s">
        <v>55</v>
      </c>
      <c r="B22" s="89">
        <v>0</v>
      </c>
      <c r="C22" s="89">
        <v>0</v>
      </c>
      <c r="D22" s="89">
        <v>0</v>
      </c>
      <c r="E22" s="89">
        <v>7</v>
      </c>
      <c r="F22" s="89">
        <v>17</v>
      </c>
      <c r="G22" s="89">
        <v>0</v>
      </c>
      <c r="H22" s="92">
        <f t="shared" si="0"/>
        <v>24</v>
      </c>
      <c r="I22" s="89">
        <v>0</v>
      </c>
      <c r="J22" s="89">
        <v>0</v>
      </c>
      <c r="K22" s="89">
        <v>11</v>
      </c>
      <c r="L22" s="89">
        <v>4</v>
      </c>
      <c r="M22" s="89">
        <v>15</v>
      </c>
      <c r="N22" s="89">
        <v>0</v>
      </c>
      <c r="O22" s="92">
        <f t="shared" si="1"/>
        <v>30</v>
      </c>
      <c r="P22" s="89">
        <v>0</v>
      </c>
      <c r="Q22" s="93">
        <f t="shared" si="2"/>
        <v>54</v>
      </c>
    </row>
    <row r="23" spans="1:19" ht="21" customHeight="1" x14ac:dyDescent="0.25">
      <c r="A23" s="37" t="s">
        <v>35</v>
      </c>
      <c r="B23" s="89">
        <v>394</v>
      </c>
      <c r="C23" s="89">
        <v>728</v>
      </c>
      <c r="D23" s="89">
        <v>0</v>
      </c>
      <c r="E23" s="89">
        <v>0</v>
      </c>
      <c r="F23" s="89">
        <v>0</v>
      </c>
      <c r="G23" s="89">
        <v>0</v>
      </c>
      <c r="H23" s="92">
        <f t="shared" si="0"/>
        <v>1122</v>
      </c>
      <c r="I23" s="89">
        <v>0</v>
      </c>
      <c r="J23" s="89">
        <v>62</v>
      </c>
      <c r="K23" s="89">
        <v>0</v>
      </c>
      <c r="L23" s="89">
        <v>0</v>
      </c>
      <c r="M23" s="89">
        <v>0</v>
      </c>
      <c r="N23" s="89">
        <v>0</v>
      </c>
      <c r="O23" s="92">
        <f t="shared" si="1"/>
        <v>62</v>
      </c>
      <c r="P23" s="89">
        <v>0</v>
      </c>
      <c r="Q23" s="93">
        <f t="shared" si="2"/>
        <v>1184</v>
      </c>
    </row>
    <row r="24" spans="1:19" ht="39.950000000000003" customHeight="1" x14ac:dyDescent="0.25">
      <c r="A24" s="41" t="s">
        <v>82</v>
      </c>
      <c r="B24" s="53">
        <f>SUM(B10:B23)</f>
        <v>656</v>
      </c>
      <c r="C24" s="53">
        <f t="shared" ref="C24:G24" si="3">SUM(C10:C23)</f>
        <v>3724</v>
      </c>
      <c r="D24" s="53">
        <f t="shared" si="3"/>
        <v>396</v>
      </c>
      <c r="E24" s="53">
        <f t="shared" si="3"/>
        <v>1363</v>
      </c>
      <c r="F24" s="53">
        <f t="shared" si="3"/>
        <v>351</v>
      </c>
      <c r="G24" s="53">
        <f t="shared" si="3"/>
        <v>229</v>
      </c>
      <c r="H24" s="53">
        <f>SUM(H10:H23)</f>
        <v>6719</v>
      </c>
      <c r="I24" s="53">
        <f>SUM(I10:I23)</f>
        <v>84</v>
      </c>
      <c r="J24" s="53">
        <f t="shared" ref="J24:O24" si="4">SUM(J10:J23)</f>
        <v>679</v>
      </c>
      <c r="K24" s="53">
        <f t="shared" si="4"/>
        <v>595</v>
      </c>
      <c r="L24" s="53">
        <f t="shared" si="4"/>
        <v>547</v>
      </c>
      <c r="M24" s="53">
        <f t="shared" si="4"/>
        <v>104</v>
      </c>
      <c r="N24" s="53">
        <f t="shared" si="4"/>
        <v>1452</v>
      </c>
      <c r="O24" s="53">
        <f t="shared" si="4"/>
        <v>3461</v>
      </c>
      <c r="P24" s="53">
        <f>SUM(P10:P23)</f>
        <v>2438</v>
      </c>
      <c r="Q24" s="53">
        <f>SUM(Q10:Q23)</f>
        <v>12618</v>
      </c>
    </row>
    <row r="25" spans="1:1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 ht="12.75" customHeight="1" x14ac:dyDescent="0.25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91" t="s">
        <v>19</v>
      </c>
      <c r="R26" s="81"/>
      <c r="S26" s="81"/>
    </row>
    <row r="27" spans="1:19" ht="12.75" customHeight="1" x14ac:dyDescent="0.2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6" t="s">
        <v>20</v>
      </c>
      <c r="R27" s="81"/>
      <c r="S27" s="81"/>
    </row>
    <row r="29" spans="1:19" ht="15" customHeight="1" x14ac:dyDescent="0.25"/>
    <row r="31" spans="1:19" ht="15" customHeight="1" x14ac:dyDescent="0.25"/>
    <row r="33" ht="15" customHeight="1" x14ac:dyDescent="0.25"/>
    <row r="49" ht="15" customHeight="1" x14ac:dyDescent="0.25"/>
  </sheetData>
  <sheetProtection algorithmName="SHA-512" hashValue="JjVFYRXceIA1bX21S5WP9UCL0IHqBC6vAD7iBxxWzyod6dbxgV/HQUWKZ5Ch5mLzftyPOA4dMt2B+clGxxt6VA==" saltValue="OuLYKXiow9h2U5n2+n7MOQ==" spinCount="100000" sheet="1" objects="1" scenarios="1"/>
  <mergeCells count="23">
    <mergeCell ref="A1:Q1"/>
    <mergeCell ref="A2:Q2"/>
    <mergeCell ref="A4:A9"/>
    <mergeCell ref="B4:H5"/>
    <mergeCell ref="I4:O5"/>
    <mergeCell ref="P4:P9"/>
    <mergeCell ref="Q4:Q9"/>
    <mergeCell ref="B6:C7"/>
    <mergeCell ref="D6:D9"/>
    <mergeCell ref="E6:E9"/>
    <mergeCell ref="M6:M9"/>
    <mergeCell ref="N6:N9"/>
    <mergeCell ref="O6:O9"/>
    <mergeCell ref="B8:B9"/>
    <mergeCell ref="C8:C9"/>
    <mergeCell ref="I8:I9"/>
    <mergeCell ref="K6:K9"/>
    <mergeCell ref="L6:L9"/>
    <mergeCell ref="J8:J9"/>
    <mergeCell ref="F6:F9"/>
    <mergeCell ref="G6:G9"/>
    <mergeCell ref="H6:H9"/>
    <mergeCell ref="I6:J7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EB4A-8658-4B03-8544-32D5692C0302}">
  <dimension ref="A1:N28"/>
  <sheetViews>
    <sheetView zoomScaleNormal="100" zoomScaleSheetLayoutView="100" workbookViewId="0">
      <selection activeCell="K11" sqref="K11"/>
    </sheetView>
  </sheetViews>
  <sheetFormatPr defaultColWidth="9.140625" defaultRowHeight="12.75" customHeight="1" x14ac:dyDescent="0.25"/>
  <cols>
    <col min="1" max="1" width="17.85546875" customWidth="1"/>
    <col min="2" max="7" width="16.28515625" customWidth="1"/>
    <col min="8" max="8" width="9.140625" customWidth="1"/>
    <col min="9" max="10" width="12.7109375" customWidth="1"/>
    <col min="11" max="11" width="9.140625" customWidth="1"/>
  </cols>
  <sheetData>
    <row r="1" spans="1:12" ht="12.75" customHeight="1" x14ac:dyDescent="0.2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4"/>
    </row>
    <row r="2" spans="1:12" ht="12.75" customHeight="1" x14ac:dyDescent="0.25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5"/>
    </row>
    <row r="3" spans="1:12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 x14ac:dyDescent="0.25">
      <c r="A4" s="9"/>
      <c r="B4" s="9"/>
      <c r="C4" s="9"/>
      <c r="D4" s="9"/>
      <c r="E4" s="9"/>
      <c r="F4" s="9"/>
      <c r="G4" s="9"/>
      <c r="H4" s="36"/>
      <c r="I4" s="9"/>
      <c r="J4" s="9"/>
      <c r="K4" s="27" t="s">
        <v>2</v>
      </c>
    </row>
    <row r="5" spans="1:12" ht="12.75" customHeight="1" x14ac:dyDescent="0.25">
      <c r="A5" s="103" t="s">
        <v>41</v>
      </c>
      <c r="B5" s="104" t="s">
        <v>42</v>
      </c>
      <c r="C5" s="104"/>
      <c r="D5" s="104" t="s">
        <v>43</v>
      </c>
      <c r="E5" s="104"/>
      <c r="F5" s="104" t="s">
        <v>44</v>
      </c>
      <c r="G5" s="104"/>
      <c r="H5" s="103" t="s">
        <v>45</v>
      </c>
      <c r="I5" s="103" t="s">
        <v>46</v>
      </c>
      <c r="J5" s="103" t="s">
        <v>47</v>
      </c>
      <c r="K5" s="103" t="s">
        <v>48</v>
      </c>
    </row>
    <row r="6" spans="1:12" ht="12.75" customHeight="1" x14ac:dyDescent="0.25">
      <c r="A6" s="99"/>
      <c r="B6" s="105"/>
      <c r="C6" s="105"/>
      <c r="D6" s="105"/>
      <c r="E6" s="105"/>
      <c r="F6" s="105"/>
      <c r="G6" s="105"/>
      <c r="H6" s="98"/>
      <c r="I6" s="98"/>
      <c r="J6" s="98"/>
      <c r="K6" s="98"/>
    </row>
    <row r="7" spans="1:12" ht="12.75" customHeight="1" x14ac:dyDescent="0.25">
      <c r="A7" s="99"/>
      <c r="B7" s="98" t="s">
        <v>49</v>
      </c>
      <c r="C7" s="98" t="s">
        <v>50</v>
      </c>
      <c r="D7" s="98" t="s">
        <v>51</v>
      </c>
      <c r="E7" s="98" t="s">
        <v>52</v>
      </c>
      <c r="F7" s="98" t="s">
        <v>53</v>
      </c>
      <c r="G7" s="98" t="s">
        <v>50</v>
      </c>
      <c r="H7" s="98"/>
      <c r="I7" s="98"/>
      <c r="J7" s="98"/>
      <c r="K7" s="98"/>
    </row>
    <row r="8" spans="1:12" ht="12.75" customHeight="1" x14ac:dyDescent="0.25">
      <c r="A8" s="99"/>
      <c r="B8" s="99"/>
      <c r="C8" s="99"/>
      <c r="D8" s="99"/>
      <c r="E8" s="99"/>
      <c r="F8" s="99"/>
      <c r="G8" s="99"/>
      <c r="H8" s="98"/>
      <c r="I8" s="98"/>
      <c r="J8" s="98"/>
      <c r="K8" s="98"/>
    </row>
    <row r="9" spans="1:12" ht="12.75" customHeight="1" x14ac:dyDescent="0.25">
      <c r="A9" s="99"/>
      <c r="B9" s="99"/>
      <c r="C9" s="99"/>
      <c r="D9" s="99"/>
      <c r="E9" s="99"/>
      <c r="F9" s="99"/>
      <c r="G9" s="99"/>
      <c r="H9" s="98"/>
      <c r="I9" s="98"/>
      <c r="J9" s="98"/>
      <c r="K9" s="98"/>
    </row>
    <row r="10" spans="1:12" ht="12.75" customHeight="1" x14ac:dyDescent="0.25">
      <c r="A10" s="100"/>
      <c r="B10" s="100"/>
      <c r="C10" s="100"/>
      <c r="D10" s="100"/>
      <c r="E10" s="100"/>
      <c r="F10" s="100"/>
      <c r="G10" s="100"/>
      <c r="H10" s="106"/>
      <c r="I10" s="106"/>
      <c r="J10" s="106"/>
      <c r="K10" s="106"/>
    </row>
    <row r="11" spans="1:12" ht="17.25" customHeight="1" x14ac:dyDescent="0.25">
      <c r="A11" s="37" t="s">
        <v>9</v>
      </c>
      <c r="B11" s="38">
        <v>2352</v>
      </c>
      <c r="C11" s="38">
        <v>427</v>
      </c>
      <c r="D11" s="38">
        <v>1405</v>
      </c>
      <c r="E11" s="38">
        <v>636</v>
      </c>
      <c r="F11" s="38">
        <v>1503</v>
      </c>
      <c r="G11" s="38">
        <v>884</v>
      </c>
      <c r="H11" s="39">
        <f>SUM(B11:G11)</f>
        <v>7207</v>
      </c>
      <c r="I11" s="38">
        <v>49298</v>
      </c>
      <c r="J11" s="38">
        <v>0</v>
      </c>
      <c r="K11" s="40">
        <f>SUM(H11:J11)</f>
        <v>56505</v>
      </c>
    </row>
    <row r="12" spans="1:12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f t="shared" ref="H12:H24" si="0">SUM(B12:G12)</f>
        <v>0</v>
      </c>
      <c r="I12" s="38">
        <v>0</v>
      </c>
      <c r="J12" s="38">
        <v>7150.9620000000004</v>
      </c>
      <c r="K12" s="40">
        <f t="shared" ref="K12:K24" si="1">SUM(H12:J12)</f>
        <v>7150.9620000000004</v>
      </c>
    </row>
    <row r="13" spans="1:12" ht="17.25" customHeight="1" x14ac:dyDescent="0.25">
      <c r="A13" s="37" t="s">
        <v>16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f t="shared" si="0"/>
        <v>0</v>
      </c>
      <c r="I13" s="38">
        <v>0</v>
      </c>
      <c r="J13" s="38">
        <v>7617.6759480000001</v>
      </c>
      <c r="K13" s="40">
        <f t="shared" si="1"/>
        <v>7617.6759480000001</v>
      </c>
    </row>
    <row r="14" spans="1:12" ht="17.25" customHeight="1" x14ac:dyDescent="0.25">
      <c r="A14" s="37" t="s">
        <v>18</v>
      </c>
      <c r="B14" s="38">
        <v>3167.895</v>
      </c>
      <c r="C14" s="38">
        <v>7.5650000000000004</v>
      </c>
      <c r="D14" s="38">
        <v>688.64699999999993</v>
      </c>
      <c r="E14" s="38">
        <v>321.56600000000003</v>
      </c>
      <c r="F14" s="38">
        <v>949.47400000000005</v>
      </c>
      <c r="G14" s="38">
        <v>0.221</v>
      </c>
      <c r="H14" s="39">
        <f t="shared" si="0"/>
        <v>5135.3679999999995</v>
      </c>
      <c r="I14" s="38">
        <v>653.23699999999997</v>
      </c>
      <c r="J14" s="38">
        <v>0</v>
      </c>
      <c r="K14" s="40">
        <f t="shared" si="1"/>
        <v>5788.6049999999996</v>
      </c>
    </row>
    <row r="15" spans="1:12" ht="17.25" customHeight="1" x14ac:dyDescent="0.25">
      <c r="A15" s="37" t="s">
        <v>23</v>
      </c>
      <c r="B15" s="38">
        <v>762</v>
      </c>
      <c r="C15" s="38">
        <v>12</v>
      </c>
      <c r="D15" s="38">
        <v>7350</v>
      </c>
      <c r="E15" s="38">
        <v>1188</v>
      </c>
      <c r="F15" s="38">
        <v>179</v>
      </c>
      <c r="G15" s="38">
        <v>40</v>
      </c>
      <c r="H15" s="39">
        <f t="shared" si="0"/>
        <v>9531</v>
      </c>
      <c r="I15" s="38">
        <v>1487</v>
      </c>
      <c r="J15" s="38">
        <v>0</v>
      </c>
      <c r="K15" s="40">
        <f t="shared" si="1"/>
        <v>11018</v>
      </c>
    </row>
    <row r="16" spans="1:12" ht="17.25" customHeight="1" x14ac:dyDescent="0.25">
      <c r="A16" s="37" t="s">
        <v>24</v>
      </c>
      <c r="B16" s="38">
        <v>0</v>
      </c>
      <c r="C16" s="38">
        <v>20.103000000000002</v>
      </c>
      <c r="D16" s="38">
        <v>0</v>
      </c>
      <c r="E16" s="38">
        <v>4.6470000000000002</v>
      </c>
      <c r="F16" s="38">
        <v>0</v>
      </c>
      <c r="G16" s="38">
        <v>93.209000000000003</v>
      </c>
      <c r="H16" s="39">
        <f t="shared" si="0"/>
        <v>117.959</v>
      </c>
      <c r="I16" s="38">
        <v>0</v>
      </c>
      <c r="J16" s="38">
        <v>0</v>
      </c>
      <c r="K16" s="40">
        <f t="shared" si="1"/>
        <v>117.959</v>
      </c>
    </row>
    <row r="17" spans="1:14" ht="17.25" customHeight="1" x14ac:dyDescent="0.25">
      <c r="A17" s="37" t="s">
        <v>25</v>
      </c>
      <c r="B17" s="38">
        <v>134</v>
      </c>
      <c r="C17" s="38">
        <v>4.9740000000000002</v>
      </c>
      <c r="D17" s="38">
        <v>152.87299999999999</v>
      </c>
      <c r="E17" s="38">
        <v>130.40299999999999</v>
      </c>
      <c r="F17" s="38">
        <v>126.261</v>
      </c>
      <c r="G17" s="38">
        <v>351.08100000000002</v>
      </c>
      <c r="H17" s="39">
        <f t="shared" si="0"/>
        <v>899.59199999999998</v>
      </c>
      <c r="I17" s="38">
        <v>1558.6759999999999</v>
      </c>
      <c r="J17" s="38">
        <v>0</v>
      </c>
      <c r="K17" s="40">
        <f t="shared" si="1"/>
        <v>2458.268</v>
      </c>
    </row>
    <row r="18" spans="1:14" ht="17.25" customHeight="1" x14ac:dyDescent="0.25">
      <c r="A18" s="37" t="s">
        <v>26</v>
      </c>
      <c r="B18" s="38">
        <v>31.411000000000001</v>
      </c>
      <c r="C18" s="38">
        <v>0</v>
      </c>
      <c r="D18" s="38">
        <v>326.202</v>
      </c>
      <c r="E18" s="38">
        <v>187.5</v>
      </c>
      <c r="F18" s="38">
        <v>106.88600000000001</v>
      </c>
      <c r="G18" s="38">
        <v>189.18899999999999</v>
      </c>
      <c r="H18" s="39">
        <f t="shared" si="0"/>
        <v>841.18799999999999</v>
      </c>
      <c r="I18" s="38">
        <v>0</v>
      </c>
      <c r="J18" s="38">
        <v>0</v>
      </c>
      <c r="K18" s="40">
        <f t="shared" si="1"/>
        <v>841.18799999999999</v>
      </c>
    </row>
    <row r="19" spans="1:14" ht="17.25" customHeight="1" x14ac:dyDescent="0.25">
      <c r="A19" s="37" t="s">
        <v>27</v>
      </c>
      <c r="B19" s="38">
        <v>0</v>
      </c>
      <c r="C19" s="38">
        <v>0</v>
      </c>
      <c r="D19" s="38">
        <v>0</v>
      </c>
      <c r="E19" s="38">
        <v>0</v>
      </c>
      <c r="F19" s="38">
        <v>1</v>
      </c>
      <c r="G19" s="38">
        <v>15</v>
      </c>
      <c r="H19" s="39">
        <f t="shared" si="0"/>
        <v>16</v>
      </c>
      <c r="I19" s="38">
        <v>339</v>
      </c>
      <c r="J19" s="38">
        <v>0</v>
      </c>
      <c r="K19" s="40">
        <f t="shared" si="1"/>
        <v>355</v>
      </c>
    </row>
    <row r="20" spans="1:14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f t="shared" si="0"/>
        <v>0</v>
      </c>
      <c r="I20" s="38">
        <v>0</v>
      </c>
      <c r="J20" s="38">
        <v>7451.8359999999993</v>
      </c>
      <c r="K20" s="40">
        <f t="shared" si="1"/>
        <v>7451.8359999999993</v>
      </c>
      <c r="N20" t="s">
        <v>54</v>
      </c>
    </row>
    <row r="21" spans="1:14" ht="17.25" customHeight="1" x14ac:dyDescent="0.25">
      <c r="A21" s="37" t="s">
        <v>29</v>
      </c>
      <c r="B21" s="38">
        <v>0</v>
      </c>
      <c r="C21" s="38">
        <v>0</v>
      </c>
      <c r="D21" s="38">
        <v>1348.309</v>
      </c>
      <c r="E21" s="38">
        <v>728.89400000000001</v>
      </c>
      <c r="F21" s="38">
        <v>908.43799999999999</v>
      </c>
      <c r="G21" s="38">
        <v>0</v>
      </c>
      <c r="H21" s="39">
        <f t="shared" si="0"/>
        <v>2985.6410000000001</v>
      </c>
      <c r="I21" s="38">
        <v>0</v>
      </c>
      <c r="J21" s="38">
        <v>0</v>
      </c>
      <c r="K21" s="40">
        <f t="shared" si="1"/>
        <v>2985.6410000000001</v>
      </c>
    </row>
    <row r="22" spans="1:14" ht="17.25" customHeight="1" x14ac:dyDescent="0.25">
      <c r="A22" s="37" t="s">
        <v>30</v>
      </c>
      <c r="B22" s="38">
        <v>351.78700000000003</v>
      </c>
      <c r="C22" s="38">
        <v>44.38</v>
      </c>
      <c r="D22" s="38">
        <v>325.28100000000001</v>
      </c>
      <c r="E22" s="38">
        <v>177.47800000000001</v>
      </c>
      <c r="F22" s="38">
        <v>115.62400000000001</v>
      </c>
      <c r="G22" s="38">
        <v>0</v>
      </c>
      <c r="H22" s="39">
        <f t="shared" si="0"/>
        <v>1014.5500000000002</v>
      </c>
      <c r="I22" s="38">
        <v>0</v>
      </c>
      <c r="J22" s="38">
        <v>0</v>
      </c>
      <c r="K22" s="40">
        <f t="shared" si="1"/>
        <v>1014.5500000000002</v>
      </c>
    </row>
    <row r="23" spans="1:14" ht="17.25" customHeight="1" x14ac:dyDescent="0.25">
      <c r="A23" s="37" t="s">
        <v>55</v>
      </c>
      <c r="B23" s="38">
        <v>72.061999999999998</v>
      </c>
      <c r="C23" s="38">
        <v>494.27099999999996</v>
      </c>
      <c r="D23" s="38">
        <v>18.294999999999998</v>
      </c>
      <c r="E23" s="38">
        <v>0</v>
      </c>
      <c r="F23" s="38">
        <v>0</v>
      </c>
      <c r="G23" s="38">
        <v>0</v>
      </c>
      <c r="H23" s="39">
        <f t="shared" si="0"/>
        <v>584.62799999999993</v>
      </c>
      <c r="I23" s="38">
        <v>0</v>
      </c>
      <c r="J23" s="38">
        <v>0</v>
      </c>
      <c r="K23" s="40">
        <f t="shared" si="1"/>
        <v>584.62799999999993</v>
      </c>
    </row>
    <row r="24" spans="1:14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9">
        <f t="shared" si="0"/>
        <v>0</v>
      </c>
      <c r="I24" s="38">
        <v>37631.489000000001</v>
      </c>
      <c r="J24" s="38">
        <v>0</v>
      </c>
      <c r="K24" s="40">
        <f t="shared" si="1"/>
        <v>37631.489000000001</v>
      </c>
    </row>
    <row r="25" spans="1:14" ht="39.950000000000003" customHeight="1" x14ac:dyDescent="0.25">
      <c r="A25" s="41" t="s">
        <v>56</v>
      </c>
      <c r="B25" s="42">
        <f t="shared" ref="B25:K25" si="2">SUM(B11:B24)</f>
        <v>6871.1550000000007</v>
      </c>
      <c r="C25" s="42">
        <f t="shared" si="2"/>
        <v>1010.293</v>
      </c>
      <c r="D25" s="42">
        <f t="shared" si="2"/>
        <v>11614.607</v>
      </c>
      <c r="E25" s="42">
        <f t="shared" si="2"/>
        <v>3374.4879999999994</v>
      </c>
      <c r="F25" s="42">
        <f t="shared" si="2"/>
        <v>3889.683</v>
      </c>
      <c r="G25" s="42">
        <f t="shared" si="2"/>
        <v>1572.7</v>
      </c>
      <c r="H25" s="42">
        <f t="shared" si="2"/>
        <v>28332.925999999996</v>
      </c>
      <c r="I25" s="42">
        <f t="shared" si="2"/>
        <v>90967.402000000002</v>
      </c>
      <c r="J25" s="42">
        <f t="shared" si="2"/>
        <v>22220.473947999999</v>
      </c>
      <c r="K25" s="42">
        <f t="shared" si="2"/>
        <v>141520.80194799998</v>
      </c>
    </row>
    <row r="26" spans="1:14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12.75" customHeight="1" x14ac:dyDescent="0.25">
      <c r="A27" s="19"/>
      <c r="B27" s="20"/>
      <c r="C27" s="20"/>
      <c r="D27" s="43"/>
      <c r="E27" s="9"/>
      <c r="F27" s="9"/>
      <c r="G27" s="9"/>
      <c r="H27" s="9"/>
      <c r="I27" s="9"/>
      <c r="J27" s="9"/>
      <c r="K27" s="21" t="s">
        <v>19</v>
      </c>
      <c r="L27" s="22"/>
      <c r="M27" s="22"/>
      <c r="N27" s="22"/>
    </row>
    <row r="28" spans="1:14" ht="12.75" customHeight="1" x14ac:dyDescent="0.25">
      <c r="A28" s="23"/>
      <c r="B28" s="23"/>
      <c r="C28" s="23"/>
      <c r="D28" s="44"/>
      <c r="E28" s="36"/>
      <c r="F28" s="9"/>
      <c r="G28" s="9"/>
      <c r="H28" s="9"/>
      <c r="I28" s="9"/>
      <c r="J28" s="9"/>
      <c r="K28" s="24" t="s">
        <v>20</v>
      </c>
      <c r="L28" s="24"/>
      <c r="M28" s="24"/>
      <c r="N28" s="24"/>
    </row>
  </sheetData>
  <sheetProtection algorithmName="SHA-512" hashValue="5809eP50gGMOYJKmwHCozDrbrHL3JANmf5ENEgjtWMAWntYLCFMxBnu2Ks1xnza1cAqpwmtigT3/z7qJfp4l5Q==" saltValue="TjujEuG3iQeKBZaEaIuLxQ==" spinCount="100000" sheet="1" objects="1" scenarios="1"/>
  <mergeCells count="16">
    <mergeCell ref="G7:G10"/>
    <mergeCell ref="A1:K1"/>
    <mergeCell ref="A2:K2"/>
    <mergeCell ref="A5:A10"/>
    <mergeCell ref="B5:C6"/>
    <mergeCell ref="D5:E6"/>
    <mergeCell ref="F5:G6"/>
    <mergeCell ref="H5:H10"/>
    <mergeCell ref="I5:I10"/>
    <mergeCell ref="J5:J10"/>
    <mergeCell ref="K5:K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CD32-DB70-4074-A0E6-484ED6A66725}">
  <dimension ref="A1:N28"/>
  <sheetViews>
    <sheetView zoomScaleNormal="100" zoomScaleSheetLayoutView="100" workbookViewId="0">
      <selection activeCell="P18" sqref="P18"/>
    </sheetView>
  </sheetViews>
  <sheetFormatPr defaultColWidth="9.140625" defaultRowHeight="12.75" customHeight="1" x14ac:dyDescent="0.25"/>
  <cols>
    <col min="1" max="1" width="17.85546875" customWidth="1"/>
    <col min="2" max="7" width="16.28515625" customWidth="1"/>
    <col min="8" max="8" width="9.140625" customWidth="1"/>
    <col min="9" max="10" width="12.7109375" customWidth="1"/>
    <col min="11" max="11" width="9.140625" customWidth="1"/>
  </cols>
  <sheetData>
    <row r="1" spans="1:12" ht="12.75" customHeight="1" x14ac:dyDescent="0.25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4"/>
    </row>
    <row r="2" spans="1:12" ht="12.75" customHeight="1" x14ac:dyDescent="0.25">
      <c r="A2" s="102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5"/>
    </row>
    <row r="3" spans="1:12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 x14ac:dyDescent="0.25">
      <c r="A4" s="9"/>
      <c r="B4" s="9"/>
      <c r="C4" s="9"/>
      <c r="D4" s="9"/>
      <c r="E4" s="9"/>
      <c r="F4" s="9"/>
      <c r="G4" s="9"/>
      <c r="H4" s="36"/>
      <c r="I4" s="9"/>
      <c r="J4" s="9"/>
      <c r="K4" s="27" t="s">
        <v>2</v>
      </c>
    </row>
    <row r="5" spans="1:12" ht="12.75" customHeight="1" x14ac:dyDescent="0.25">
      <c r="A5" s="103" t="s">
        <v>41</v>
      </c>
      <c r="B5" s="104" t="s">
        <v>42</v>
      </c>
      <c r="C5" s="104"/>
      <c r="D5" s="104" t="s">
        <v>43</v>
      </c>
      <c r="E5" s="104"/>
      <c r="F5" s="104" t="s">
        <v>44</v>
      </c>
      <c r="G5" s="104"/>
      <c r="H5" s="103" t="s">
        <v>45</v>
      </c>
      <c r="I5" s="103" t="s">
        <v>46</v>
      </c>
      <c r="J5" s="103" t="s">
        <v>47</v>
      </c>
      <c r="K5" s="103" t="s">
        <v>48</v>
      </c>
    </row>
    <row r="6" spans="1:12" ht="12.75" customHeight="1" x14ac:dyDescent="0.25">
      <c r="A6" s="99"/>
      <c r="B6" s="105"/>
      <c r="C6" s="105"/>
      <c r="D6" s="105"/>
      <c r="E6" s="105"/>
      <c r="F6" s="105"/>
      <c r="G6" s="105"/>
      <c r="H6" s="98"/>
      <c r="I6" s="98"/>
      <c r="J6" s="98"/>
      <c r="K6" s="98"/>
    </row>
    <row r="7" spans="1:12" ht="12.75" customHeight="1" x14ac:dyDescent="0.25">
      <c r="A7" s="99"/>
      <c r="B7" s="98" t="s">
        <v>49</v>
      </c>
      <c r="C7" s="98" t="s">
        <v>50</v>
      </c>
      <c r="D7" s="98" t="s">
        <v>51</v>
      </c>
      <c r="E7" s="98" t="s">
        <v>52</v>
      </c>
      <c r="F7" s="98" t="s">
        <v>53</v>
      </c>
      <c r="G7" s="98" t="s">
        <v>50</v>
      </c>
      <c r="H7" s="98"/>
      <c r="I7" s="98"/>
      <c r="J7" s="98"/>
      <c r="K7" s="98"/>
    </row>
    <row r="8" spans="1:12" ht="12.75" customHeight="1" x14ac:dyDescent="0.25">
      <c r="A8" s="99"/>
      <c r="B8" s="99"/>
      <c r="C8" s="99"/>
      <c r="D8" s="99"/>
      <c r="E8" s="99"/>
      <c r="F8" s="99"/>
      <c r="G8" s="99"/>
      <c r="H8" s="98"/>
      <c r="I8" s="98"/>
      <c r="J8" s="98"/>
      <c r="K8" s="98"/>
    </row>
    <row r="9" spans="1:12" ht="12.75" customHeight="1" x14ac:dyDescent="0.25">
      <c r="A9" s="99"/>
      <c r="B9" s="99"/>
      <c r="C9" s="99"/>
      <c r="D9" s="99"/>
      <c r="E9" s="99"/>
      <c r="F9" s="99"/>
      <c r="G9" s="99"/>
      <c r="H9" s="98"/>
      <c r="I9" s="98"/>
      <c r="J9" s="98"/>
      <c r="K9" s="98"/>
    </row>
    <row r="10" spans="1:12" ht="12.75" customHeight="1" x14ac:dyDescent="0.25">
      <c r="A10" s="100"/>
      <c r="B10" s="100"/>
      <c r="C10" s="100"/>
      <c r="D10" s="100"/>
      <c r="E10" s="100"/>
      <c r="F10" s="100"/>
      <c r="G10" s="100"/>
      <c r="H10" s="106"/>
      <c r="I10" s="106"/>
      <c r="J10" s="106"/>
      <c r="K10" s="106"/>
    </row>
    <row r="11" spans="1:12" ht="17.25" customHeight="1" x14ac:dyDescent="0.25">
      <c r="A11" s="37" t="s">
        <v>9</v>
      </c>
      <c r="B11" s="38">
        <v>2100</v>
      </c>
      <c r="C11" s="38">
        <v>471</v>
      </c>
      <c r="D11" s="38">
        <v>1403</v>
      </c>
      <c r="E11" s="38">
        <v>765</v>
      </c>
      <c r="F11" s="38">
        <v>1629</v>
      </c>
      <c r="G11" s="38">
        <v>1079</v>
      </c>
      <c r="H11" s="39">
        <f>SUM(B11:G11)</f>
        <v>7447</v>
      </c>
      <c r="I11" s="38">
        <v>49012</v>
      </c>
      <c r="J11" s="38">
        <v>0</v>
      </c>
      <c r="K11" s="40">
        <f>SUM(H11:J11)</f>
        <v>56459</v>
      </c>
    </row>
    <row r="12" spans="1:12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f t="shared" ref="H12:H24" si="0">SUM(B12:G12)</f>
        <v>0</v>
      </c>
      <c r="I12" s="38">
        <v>0</v>
      </c>
      <c r="J12" s="38">
        <v>7597.6039999999994</v>
      </c>
      <c r="K12" s="40">
        <f t="shared" ref="K12:K24" si="1">SUM(H12:J12)</f>
        <v>7597.6039999999994</v>
      </c>
    </row>
    <row r="13" spans="1:12" ht="17.25" customHeight="1" x14ac:dyDescent="0.25">
      <c r="A13" s="37" t="s">
        <v>16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f t="shared" si="0"/>
        <v>0</v>
      </c>
      <c r="I13" s="38">
        <v>0</v>
      </c>
      <c r="J13" s="38">
        <v>7648.7261065824778</v>
      </c>
      <c r="K13" s="40">
        <f t="shared" si="1"/>
        <v>7648.7261065824778</v>
      </c>
    </row>
    <row r="14" spans="1:12" ht="17.25" customHeight="1" x14ac:dyDescent="0.25">
      <c r="A14" s="37" t="s">
        <v>18</v>
      </c>
      <c r="B14" s="38">
        <v>2723.058</v>
      </c>
      <c r="C14" s="38">
        <v>13.379999999999999</v>
      </c>
      <c r="D14" s="38">
        <v>742.63100000000009</v>
      </c>
      <c r="E14" s="38">
        <v>405.11999999999995</v>
      </c>
      <c r="F14" s="38">
        <v>741.83400000000006</v>
      </c>
      <c r="G14" s="38">
        <v>2.0110000000000001</v>
      </c>
      <c r="H14" s="39">
        <f t="shared" si="0"/>
        <v>4628.0340000000006</v>
      </c>
      <c r="I14" s="38">
        <v>646.96500000000003</v>
      </c>
      <c r="J14" s="38">
        <v>0</v>
      </c>
      <c r="K14" s="40">
        <f t="shared" si="1"/>
        <v>5274.9990000000007</v>
      </c>
    </row>
    <row r="15" spans="1:12" ht="17.25" customHeight="1" x14ac:dyDescent="0.25">
      <c r="A15" s="37" t="s">
        <v>23</v>
      </c>
      <c r="B15" s="38">
        <v>566</v>
      </c>
      <c r="C15" s="38">
        <v>17</v>
      </c>
      <c r="D15" s="38">
        <v>7285</v>
      </c>
      <c r="E15" s="38">
        <v>1017</v>
      </c>
      <c r="F15" s="38">
        <v>179</v>
      </c>
      <c r="G15" s="38">
        <v>56</v>
      </c>
      <c r="H15" s="39">
        <f t="shared" si="0"/>
        <v>9120</v>
      </c>
      <c r="I15" s="38">
        <v>1417</v>
      </c>
      <c r="J15" s="38">
        <v>0</v>
      </c>
      <c r="K15" s="40">
        <f t="shared" si="1"/>
        <v>10537</v>
      </c>
    </row>
    <row r="16" spans="1:12" ht="17.25" customHeight="1" x14ac:dyDescent="0.25">
      <c r="A16" s="37" t="s">
        <v>24</v>
      </c>
      <c r="B16" s="38">
        <v>0</v>
      </c>
      <c r="C16" s="38">
        <v>21.261000000000003</v>
      </c>
      <c r="D16" s="38">
        <v>0</v>
      </c>
      <c r="E16" s="38">
        <v>6.8849999999999998</v>
      </c>
      <c r="F16" s="38">
        <v>0</v>
      </c>
      <c r="G16" s="38">
        <v>124.15</v>
      </c>
      <c r="H16" s="39">
        <f t="shared" si="0"/>
        <v>152.29599999999999</v>
      </c>
      <c r="I16" s="38">
        <v>0</v>
      </c>
      <c r="J16" s="38">
        <v>0</v>
      </c>
      <c r="K16" s="40">
        <f t="shared" si="1"/>
        <v>152.29599999999999</v>
      </c>
    </row>
    <row r="17" spans="1:14" ht="17.25" customHeight="1" x14ac:dyDescent="0.25">
      <c r="A17" s="37" t="s">
        <v>25</v>
      </c>
      <c r="B17" s="38">
        <v>136.75200000000001</v>
      </c>
      <c r="C17" s="38">
        <v>0</v>
      </c>
      <c r="D17" s="38">
        <v>199.53</v>
      </c>
      <c r="E17" s="38">
        <v>77.027999999999992</v>
      </c>
      <c r="F17" s="38">
        <v>148.93</v>
      </c>
      <c r="G17" s="38">
        <v>333.33699999999999</v>
      </c>
      <c r="H17" s="39">
        <f t="shared" si="0"/>
        <v>895.577</v>
      </c>
      <c r="I17" s="38">
        <v>1613.5230000000001</v>
      </c>
      <c r="J17" s="38">
        <v>0</v>
      </c>
      <c r="K17" s="40">
        <f t="shared" si="1"/>
        <v>2509.1000000000004</v>
      </c>
    </row>
    <row r="18" spans="1:14" ht="17.25" customHeight="1" x14ac:dyDescent="0.25">
      <c r="A18" s="37" t="s">
        <v>26</v>
      </c>
      <c r="B18" s="38">
        <v>6.056</v>
      </c>
      <c r="C18" s="38">
        <v>0</v>
      </c>
      <c r="D18" s="38">
        <v>311.154</v>
      </c>
      <c r="E18" s="38">
        <v>121.858</v>
      </c>
      <c r="F18" s="38">
        <v>59.704000000000001</v>
      </c>
      <c r="G18" s="38">
        <v>153.50400000000002</v>
      </c>
      <c r="H18" s="39">
        <f t="shared" si="0"/>
        <v>652.27600000000007</v>
      </c>
      <c r="I18" s="38">
        <v>0</v>
      </c>
      <c r="J18" s="38">
        <v>0</v>
      </c>
      <c r="K18" s="40">
        <f t="shared" si="1"/>
        <v>652.27600000000007</v>
      </c>
    </row>
    <row r="19" spans="1:14" ht="17.25" customHeight="1" x14ac:dyDescent="0.25">
      <c r="A19" s="37" t="s">
        <v>27</v>
      </c>
      <c r="B19" s="38">
        <v>3</v>
      </c>
      <c r="C19" s="38">
        <v>0</v>
      </c>
      <c r="D19" s="38">
        <v>0</v>
      </c>
      <c r="E19" s="38">
        <v>0</v>
      </c>
      <c r="F19" s="38">
        <v>1</v>
      </c>
      <c r="G19" s="38">
        <v>3</v>
      </c>
      <c r="H19" s="39">
        <f t="shared" si="0"/>
        <v>7</v>
      </c>
      <c r="I19" s="38">
        <v>375</v>
      </c>
      <c r="J19" s="38">
        <v>0</v>
      </c>
      <c r="K19" s="40">
        <f t="shared" si="1"/>
        <v>382</v>
      </c>
    </row>
    <row r="20" spans="1:14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f t="shared" si="0"/>
        <v>0</v>
      </c>
      <c r="I20" s="38">
        <v>0</v>
      </c>
      <c r="J20" s="38">
        <v>6869.4180000000006</v>
      </c>
      <c r="K20" s="40">
        <f t="shared" si="1"/>
        <v>6869.4180000000006</v>
      </c>
      <c r="N20" t="s">
        <v>54</v>
      </c>
    </row>
    <row r="21" spans="1:14" ht="17.25" customHeight="1" x14ac:dyDescent="0.25">
      <c r="A21" s="37" t="s">
        <v>29</v>
      </c>
      <c r="B21" s="38">
        <v>0</v>
      </c>
      <c r="C21" s="38">
        <v>0</v>
      </c>
      <c r="D21" s="38">
        <v>710.99</v>
      </c>
      <c r="E21" s="38">
        <v>909.20299999999997</v>
      </c>
      <c r="F21" s="38">
        <v>552.23299999999995</v>
      </c>
      <c r="G21" s="38">
        <v>0</v>
      </c>
      <c r="H21" s="39">
        <f t="shared" si="0"/>
        <v>2172.4259999999999</v>
      </c>
      <c r="I21" s="38">
        <v>0</v>
      </c>
      <c r="J21" s="38">
        <v>0</v>
      </c>
      <c r="K21" s="40">
        <f t="shared" si="1"/>
        <v>2172.4259999999999</v>
      </c>
    </row>
    <row r="22" spans="1:14" ht="17.25" customHeight="1" x14ac:dyDescent="0.25">
      <c r="A22" s="37" t="s">
        <v>30</v>
      </c>
      <c r="B22" s="38">
        <v>571.77799999999991</v>
      </c>
      <c r="C22" s="38">
        <v>3.6080000000000001</v>
      </c>
      <c r="D22" s="38">
        <v>324.65799999999996</v>
      </c>
      <c r="E22" s="38">
        <v>71.847000000000008</v>
      </c>
      <c r="F22" s="38">
        <v>122.28400000000002</v>
      </c>
      <c r="G22" s="38">
        <v>0</v>
      </c>
      <c r="H22" s="39">
        <f t="shared" si="0"/>
        <v>1094.175</v>
      </c>
      <c r="I22" s="38">
        <v>0</v>
      </c>
      <c r="J22" s="38">
        <v>0</v>
      </c>
      <c r="K22" s="40">
        <f t="shared" si="1"/>
        <v>1094.175</v>
      </c>
    </row>
    <row r="23" spans="1:14" ht="17.25" customHeight="1" x14ac:dyDescent="0.25">
      <c r="A23" s="37" t="s">
        <v>55</v>
      </c>
      <c r="B23" s="38">
        <v>372.1</v>
      </c>
      <c r="C23" s="38">
        <v>95.718999999999994</v>
      </c>
      <c r="D23" s="38">
        <v>0</v>
      </c>
      <c r="E23" s="38">
        <v>14.587</v>
      </c>
      <c r="F23" s="38">
        <v>0</v>
      </c>
      <c r="G23" s="38">
        <v>0</v>
      </c>
      <c r="H23" s="39">
        <f t="shared" si="0"/>
        <v>482.40600000000001</v>
      </c>
      <c r="I23" s="38">
        <v>0</v>
      </c>
      <c r="J23" s="38">
        <v>0</v>
      </c>
      <c r="K23" s="40">
        <f t="shared" si="1"/>
        <v>482.40600000000001</v>
      </c>
    </row>
    <row r="24" spans="1:14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9">
        <f t="shared" si="0"/>
        <v>0</v>
      </c>
      <c r="I24" s="38">
        <v>38564.61</v>
      </c>
      <c r="J24" s="38">
        <v>0</v>
      </c>
      <c r="K24" s="40">
        <f t="shared" si="1"/>
        <v>38564.61</v>
      </c>
    </row>
    <row r="25" spans="1:14" ht="39.950000000000003" customHeight="1" x14ac:dyDescent="0.25">
      <c r="A25" s="41" t="s">
        <v>56</v>
      </c>
      <c r="B25" s="42">
        <f t="shared" ref="B25:K25" si="2">SUM(B11:B24)</f>
        <v>6478.7440000000006</v>
      </c>
      <c r="C25" s="42">
        <f t="shared" si="2"/>
        <v>621.96799999999985</v>
      </c>
      <c r="D25" s="42">
        <f t="shared" si="2"/>
        <v>10976.963000000002</v>
      </c>
      <c r="E25" s="42">
        <f t="shared" si="2"/>
        <v>3388.5280000000002</v>
      </c>
      <c r="F25" s="42">
        <f t="shared" si="2"/>
        <v>3433.9850000000001</v>
      </c>
      <c r="G25" s="42">
        <f t="shared" si="2"/>
        <v>1751.002</v>
      </c>
      <c r="H25" s="42">
        <f t="shared" si="2"/>
        <v>26651.19</v>
      </c>
      <c r="I25" s="42">
        <f t="shared" si="2"/>
        <v>91629.097999999998</v>
      </c>
      <c r="J25" s="42">
        <f t="shared" si="2"/>
        <v>22115.74810658248</v>
      </c>
      <c r="K25" s="42">
        <f t="shared" si="2"/>
        <v>140396.0361065825</v>
      </c>
    </row>
    <row r="26" spans="1:14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12.75" customHeight="1" x14ac:dyDescent="0.25">
      <c r="A27" s="19"/>
      <c r="B27" s="20"/>
      <c r="C27" s="20"/>
      <c r="D27" s="43"/>
      <c r="E27" s="9"/>
      <c r="F27" s="9"/>
      <c r="G27" s="9"/>
      <c r="H27" s="9"/>
      <c r="I27" s="9"/>
      <c r="J27" s="9"/>
      <c r="K27" s="21" t="s">
        <v>19</v>
      </c>
      <c r="L27" s="22"/>
      <c r="M27" s="22"/>
      <c r="N27" s="22"/>
    </row>
    <row r="28" spans="1:14" ht="12.75" customHeight="1" x14ac:dyDescent="0.25">
      <c r="A28" s="23"/>
      <c r="B28" s="23"/>
      <c r="C28" s="23"/>
      <c r="D28" s="44"/>
      <c r="E28" s="36"/>
      <c r="F28" s="9"/>
      <c r="G28" s="9"/>
      <c r="H28" s="9"/>
      <c r="I28" s="9"/>
      <c r="J28" s="9"/>
      <c r="K28" s="24" t="s">
        <v>20</v>
      </c>
      <c r="L28" s="24"/>
      <c r="M28" s="24"/>
      <c r="N28" s="24"/>
    </row>
  </sheetData>
  <sheetProtection algorithmName="SHA-512" hashValue="7X7WLiDp5VGUBOEkobU7UsKw0QKnIHzUrx7wiMBvgNiRCaYKfvhvkt/zxc/p2gyLPwLA/5oM9Ux/dNdL/ESQHw==" saltValue="cDRYFxJxGelkStG+rUvqoQ==" spinCount="100000" sheet="1" objects="1" scenarios="1"/>
  <mergeCells count="16">
    <mergeCell ref="G7:G10"/>
    <mergeCell ref="A1:K1"/>
    <mergeCell ref="A2:K2"/>
    <mergeCell ref="A5:A10"/>
    <mergeCell ref="B5:C6"/>
    <mergeCell ref="D5:E6"/>
    <mergeCell ref="F5:G6"/>
    <mergeCell ref="H5:H10"/>
    <mergeCell ref="I5:I10"/>
    <mergeCell ref="J5:J10"/>
    <mergeCell ref="K5:K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F4C2-E6C5-48E4-A997-BF99BC57D0CF}">
  <dimension ref="A1:N28"/>
  <sheetViews>
    <sheetView view="pageBreakPreview" zoomScaleNormal="100" zoomScaleSheetLayoutView="100" workbookViewId="0">
      <selection activeCell="N20" sqref="N20"/>
    </sheetView>
  </sheetViews>
  <sheetFormatPr defaultColWidth="9.140625" defaultRowHeight="12.75" customHeight="1" x14ac:dyDescent="0.25"/>
  <cols>
    <col min="1" max="1" width="17.85546875" customWidth="1"/>
    <col min="2" max="7" width="16.28515625" customWidth="1"/>
    <col min="8" max="8" width="9.140625" customWidth="1"/>
    <col min="9" max="10" width="12.7109375" customWidth="1"/>
    <col min="11" max="11" width="9.140625" customWidth="1"/>
  </cols>
  <sheetData>
    <row r="1" spans="1:12" ht="12.75" customHeight="1" x14ac:dyDescent="0.25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4"/>
    </row>
    <row r="2" spans="1:12" ht="12.75" customHeight="1" x14ac:dyDescent="0.25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5"/>
    </row>
    <row r="3" spans="1:12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 x14ac:dyDescent="0.25">
      <c r="A4" s="9"/>
      <c r="B4" s="9"/>
      <c r="C4" s="9"/>
      <c r="D4" s="9"/>
      <c r="E4" s="9"/>
      <c r="F4" s="9"/>
      <c r="G4" s="9"/>
      <c r="H4" s="36"/>
      <c r="I4" s="9"/>
      <c r="J4" s="9"/>
      <c r="K4" s="27" t="s">
        <v>2</v>
      </c>
    </row>
    <row r="5" spans="1:12" ht="12.75" customHeight="1" x14ac:dyDescent="0.25">
      <c r="A5" s="103" t="s">
        <v>41</v>
      </c>
      <c r="B5" s="104" t="s">
        <v>42</v>
      </c>
      <c r="C5" s="104"/>
      <c r="D5" s="104" t="s">
        <v>43</v>
      </c>
      <c r="E5" s="104"/>
      <c r="F5" s="104" t="s">
        <v>44</v>
      </c>
      <c r="G5" s="104"/>
      <c r="H5" s="103" t="s">
        <v>45</v>
      </c>
      <c r="I5" s="103" t="s">
        <v>46</v>
      </c>
      <c r="J5" s="103" t="s">
        <v>47</v>
      </c>
      <c r="K5" s="103" t="s">
        <v>48</v>
      </c>
    </row>
    <row r="6" spans="1:12" ht="12.75" customHeight="1" x14ac:dyDescent="0.25">
      <c r="A6" s="99"/>
      <c r="B6" s="105"/>
      <c r="C6" s="105"/>
      <c r="D6" s="105"/>
      <c r="E6" s="105"/>
      <c r="F6" s="105"/>
      <c r="G6" s="105"/>
      <c r="H6" s="98"/>
      <c r="I6" s="98"/>
      <c r="J6" s="98"/>
      <c r="K6" s="98"/>
    </row>
    <row r="7" spans="1:12" ht="12.75" customHeight="1" x14ac:dyDescent="0.25">
      <c r="A7" s="99"/>
      <c r="B7" s="98" t="s">
        <v>49</v>
      </c>
      <c r="C7" s="98" t="s">
        <v>50</v>
      </c>
      <c r="D7" s="98" t="s">
        <v>51</v>
      </c>
      <c r="E7" s="98" t="s">
        <v>52</v>
      </c>
      <c r="F7" s="98" t="s">
        <v>53</v>
      </c>
      <c r="G7" s="98" t="s">
        <v>50</v>
      </c>
      <c r="H7" s="98"/>
      <c r="I7" s="98"/>
      <c r="J7" s="98"/>
      <c r="K7" s="98"/>
    </row>
    <row r="8" spans="1:12" ht="12.75" customHeight="1" x14ac:dyDescent="0.25">
      <c r="A8" s="99"/>
      <c r="B8" s="99"/>
      <c r="C8" s="99"/>
      <c r="D8" s="99"/>
      <c r="E8" s="99"/>
      <c r="F8" s="99"/>
      <c r="G8" s="99"/>
      <c r="H8" s="98"/>
      <c r="I8" s="98"/>
      <c r="J8" s="98"/>
      <c r="K8" s="98"/>
    </row>
    <row r="9" spans="1:12" ht="12.75" customHeight="1" x14ac:dyDescent="0.25">
      <c r="A9" s="99"/>
      <c r="B9" s="99"/>
      <c r="C9" s="99"/>
      <c r="D9" s="99"/>
      <c r="E9" s="99"/>
      <c r="F9" s="99"/>
      <c r="G9" s="99"/>
      <c r="H9" s="98"/>
      <c r="I9" s="98"/>
      <c r="J9" s="98"/>
      <c r="K9" s="98"/>
    </row>
    <row r="10" spans="1:12" ht="12.75" customHeight="1" x14ac:dyDescent="0.25">
      <c r="A10" s="100"/>
      <c r="B10" s="100"/>
      <c r="C10" s="100"/>
      <c r="D10" s="100"/>
      <c r="E10" s="100"/>
      <c r="F10" s="100"/>
      <c r="G10" s="100"/>
      <c r="H10" s="106"/>
      <c r="I10" s="106"/>
      <c r="J10" s="106"/>
      <c r="K10" s="106"/>
    </row>
    <row r="11" spans="1:12" ht="17.25" customHeight="1" x14ac:dyDescent="0.25">
      <c r="A11" s="37" t="s">
        <v>9</v>
      </c>
      <c r="B11" s="38">
        <v>2240</v>
      </c>
      <c r="C11" s="38">
        <v>556</v>
      </c>
      <c r="D11" s="38">
        <v>1786</v>
      </c>
      <c r="E11" s="38">
        <v>767</v>
      </c>
      <c r="F11" s="38">
        <v>1599</v>
      </c>
      <c r="G11" s="38">
        <v>1079</v>
      </c>
      <c r="H11" s="39">
        <f>SUM(B11:G11)</f>
        <v>8027</v>
      </c>
      <c r="I11" s="38">
        <v>49256</v>
      </c>
      <c r="J11" s="38">
        <v>0</v>
      </c>
      <c r="K11" s="40">
        <f>SUM(H11:J11)</f>
        <v>57283</v>
      </c>
    </row>
    <row r="12" spans="1:12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f t="shared" ref="H12:H24" si="0">SUM(B12:G12)</f>
        <v>0</v>
      </c>
      <c r="I12" s="38">
        <v>0</v>
      </c>
      <c r="J12" s="38">
        <v>7913.8729999999996</v>
      </c>
      <c r="K12" s="40">
        <f t="shared" ref="K12:K24" si="1">SUM(H12:J12)</f>
        <v>7913.8729999999996</v>
      </c>
    </row>
    <row r="13" spans="1:12" ht="17.25" customHeight="1" x14ac:dyDescent="0.25">
      <c r="A13" s="37" t="s">
        <v>16</v>
      </c>
      <c r="B13" s="38">
        <v>779.89773500000001</v>
      </c>
      <c r="C13" s="38">
        <v>249.45197400000001</v>
      </c>
      <c r="D13" s="38">
        <v>3262.0798169999998</v>
      </c>
      <c r="E13" s="38">
        <v>348.35933499999999</v>
      </c>
      <c r="F13" s="38">
        <v>175.3577076</v>
      </c>
      <c r="G13" s="38">
        <v>3.0510000000000002</v>
      </c>
      <c r="H13" s="39">
        <f t="shared" si="0"/>
        <v>4818.1975686000005</v>
      </c>
      <c r="I13" s="38">
        <v>2912.693671</v>
      </c>
      <c r="J13" s="38">
        <v>0</v>
      </c>
      <c r="K13" s="40">
        <f t="shared" si="1"/>
        <v>7730.8912396000005</v>
      </c>
    </row>
    <row r="14" spans="1:12" ht="17.25" customHeight="1" x14ac:dyDescent="0.25">
      <c r="A14" s="37" t="s">
        <v>18</v>
      </c>
      <c r="B14" s="38">
        <v>3095.2550000000001</v>
      </c>
      <c r="C14" s="38">
        <v>7.351</v>
      </c>
      <c r="D14" s="38">
        <v>746.95400000000018</v>
      </c>
      <c r="E14" s="38">
        <v>498.94899999999996</v>
      </c>
      <c r="F14" s="38">
        <v>720.12599999999998</v>
      </c>
      <c r="G14" s="38">
        <v>17.2</v>
      </c>
      <c r="H14" s="39">
        <f t="shared" si="0"/>
        <v>5085.835</v>
      </c>
      <c r="I14" s="38">
        <v>630.01099999999997</v>
      </c>
      <c r="J14" s="38">
        <v>0</v>
      </c>
      <c r="K14" s="40">
        <f t="shared" si="1"/>
        <v>5715.8459999999995</v>
      </c>
    </row>
    <row r="15" spans="1:12" ht="17.25" customHeight="1" x14ac:dyDescent="0.25">
      <c r="A15" s="37" t="s">
        <v>23</v>
      </c>
      <c r="B15" s="38">
        <v>4</v>
      </c>
      <c r="C15" s="38">
        <v>690</v>
      </c>
      <c r="D15" s="38">
        <v>999</v>
      </c>
      <c r="E15" s="38">
        <v>7506</v>
      </c>
      <c r="F15" s="38">
        <v>73</v>
      </c>
      <c r="G15" s="38">
        <v>193</v>
      </c>
      <c r="H15" s="39">
        <f t="shared" si="0"/>
        <v>9465</v>
      </c>
      <c r="I15" s="38">
        <v>1408</v>
      </c>
      <c r="J15" s="38">
        <v>0</v>
      </c>
      <c r="K15" s="40">
        <f t="shared" si="1"/>
        <v>10873</v>
      </c>
    </row>
    <row r="16" spans="1:12" ht="17.25" customHeight="1" x14ac:dyDescent="0.25">
      <c r="A16" s="37" t="s">
        <v>24</v>
      </c>
      <c r="B16" s="38">
        <v>0</v>
      </c>
      <c r="C16" s="38">
        <v>10.429</v>
      </c>
      <c r="D16" s="38">
        <v>0</v>
      </c>
      <c r="E16" s="38">
        <v>6.2889999999999997</v>
      </c>
      <c r="F16" s="38">
        <v>0</v>
      </c>
      <c r="G16" s="38">
        <v>72.984999999999999</v>
      </c>
      <c r="H16" s="39">
        <f t="shared" si="0"/>
        <v>89.703000000000003</v>
      </c>
      <c r="I16" s="38">
        <v>0</v>
      </c>
      <c r="J16" s="38">
        <v>0</v>
      </c>
      <c r="K16" s="40">
        <f t="shared" si="1"/>
        <v>89.703000000000003</v>
      </c>
    </row>
    <row r="17" spans="1:14" ht="17.25" customHeight="1" x14ac:dyDescent="0.25">
      <c r="A17" s="37" t="s">
        <v>25</v>
      </c>
      <c r="B17" s="38">
        <v>117.78200000000001</v>
      </c>
      <c r="C17" s="38">
        <v>0</v>
      </c>
      <c r="D17" s="38">
        <v>181.548</v>
      </c>
      <c r="E17" s="38">
        <v>118.264</v>
      </c>
      <c r="F17" s="38">
        <v>115.502</v>
      </c>
      <c r="G17" s="38">
        <v>335.04499999999996</v>
      </c>
      <c r="H17" s="39">
        <f t="shared" si="0"/>
        <v>868.14099999999996</v>
      </c>
      <c r="I17" s="38">
        <v>1584.4689999999998</v>
      </c>
      <c r="J17" s="38">
        <v>0</v>
      </c>
      <c r="K17" s="40">
        <f t="shared" si="1"/>
        <v>2452.6099999999997</v>
      </c>
    </row>
    <row r="18" spans="1:14" ht="17.25" customHeight="1" x14ac:dyDescent="0.25">
      <c r="A18" s="37" t="s">
        <v>26</v>
      </c>
      <c r="B18" s="38">
        <v>0</v>
      </c>
      <c r="C18" s="38">
        <v>0</v>
      </c>
      <c r="D18" s="38">
        <v>0</v>
      </c>
      <c r="E18" s="38">
        <v>0</v>
      </c>
      <c r="F18" s="38">
        <v>0.01</v>
      </c>
      <c r="G18" s="38">
        <v>159.67699999999999</v>
      </c>
      <c r="H18" s="39">
        <f t="shared" si="0"/>
        <v>159.68699999999998</v>
      </c>
      <c r="I18" s="38">
        <v>0</v>
      </c>
      <c r="J18" s="38">
        <v>0</v>
      </c>
      <c r="K18" s="40">
        <f t="shared" si="1"/>
        <v>159.68699999999998</v>
      </c>
    </row>
    <row r="19" spans="1:14" ht="17.25" customHeight="1" x14ac:dyDescent="0.25">
      <c r="A19" s="37" t="s">
        <v>27</v>
      </c>
      <c r="B19" s="38">
        <v>8</v>
      </c>
      <c r="C19" s="38">
        <v>0</v>
      </c>
      <c r="D19" s="38">
        <v>0</v>
      </c>
      <c r="E19" s="38">
        <v>0</v>
      </c>
      <c r="F19" s="38">
        <v>5</v>
      </c>
      <c r="G19" s="38">
        <v>14</v>
      </c>
      <c r="H19" s="39">
        <f t="shared" si="0"/>
        <v>27</v>
      </c>
      <c r="I19" s="38">
        <v>371</v>
      </c>
      <c r="J19" s="38">
        <v>0</v>
      </c>
      <c r="K19" s="40">
        <f t="shared" si="1"/>
        <v>398</v>
      </c>
    </row>
    <row r="20" spans="1:14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f t="shared" si="0"/>
        <v>0</v>
      </c>
      <c r="I20" s="38">
        <v>0</v>
      </c>
      <c r="J20" s="38">
        <v>7755.3300000000008</v>
      </c>
      <c r="K20" s="40">
        <f t="shared" si="1"/>
        <v>7755.3300000000008</v>
      </c>
      <c r="N20" t="s">
        <v>54</v>
      </c>
    </row>
    <row r="21" spans="1:14" ht="17.25" customHeight="1" x14ac:dyDescent="0.25">
      <c r="A21" s="37" t="s">
        <v>29</v>
      </c>
      <c r="B21" s="38">
        <v>0</v>
      </c>
      <c r="C21" s="38">
        <v>0</v>
      </c>
      <c r="D21" s="38">
        <v>381.39600000000007</v>
      </c>
      <c r="E21" s="38">
        <v>918.29600000000005</v>
      </c>
      <c r="F21" s="38">
        <v>2484.326</v>
      </c>
      <c r="G21" s="38">
        <v>0</v>
      </c>
      <c r="H21" s="39">
        <f t="shared" si="0"/>
        <v>3784.018</v>
      </c>
      <c r="I21" s="38">
        <v>0</v>
      </c>
      <c r="J21" s="38">
        <v>0</v>
      </c>
      <c r="K21" s="40">
        <f t="shared" si="1"/>
        <v>3784.018</v>
      </c>
    </row>
    <row r="22" spans="1:14" ht="17.25" customHeight="1" x14ac:dyDescent="0.25">
      <c r="A22" s="37" t="s">
        <v>30</v>
      </c>
      <c r="B22" s="38">
        <v>630.18799999999999</v>
      </c>
      <c r="C22" s="38">
        <v>9.5410000000000004</v>
      </c>
      <c r="D22" s="38">
        <v>403.19899999999996</v>
      </c>
      <c r="E22" s="38">
        <v>52.655000000000001</v>
      </c>
      <c r="F22" s="38">
        <v>135.494</v>
      </c>
      <c r="G22" s="38">
        <v>0</v>
      </c>
      <c r="H22" s="39">
        <f t="shared" si="0"/>
        <v>1231.0769999999998</v>
      </c>
      <c r="I22" s="38">
        <v>0</v>
      </c>
      <c r="J22" s="38">
        <v>0</v>
      </c>
      <c r="K22" s="40">
        <f t="shared" si="1"/>
        <v>1231.0769999999998</v>
      </c>
    </row>
    <row r="23" spans="1:14" ht="17.25" customHeight="1" x14ac:dyDescent="0.25">
      <c r="A23" s="37" t="s">
        <v>55</v>
      </c>
      <c r="B23" s="38">
        <v>95.632999999999996</v>
      </c>
      <c r="C23" s="38">
        <v>366.625</v>
      </c>
      <c r="D23" s="38">
        <v>14.936999999999999</v>
      </c>
      <c r="E23" s="38">
        <v>0</v>
      </c>
      <c r="F23" s="38">
        <v>0</v>
      </c>
      <c r="G23" s="38">
        <v>0</v>
      </c>
      <c r="H23" s="39">
        <f t="shared" si="0"/>
        <v>477.19499999999999</v>
      </c>
      <c r="I23" s="38">
        <v>0</v>
      </c>
      <c r="J23" s="38">
        <v>0</v>
      </c>
      <c r="K23" s="40">
        <f t="shared" si="1"/>
        <v>477.19499999999999</v>
      </c>
    </row>
    <row r="24" spans="1:14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9">
        <f t="shared" si="0"/>
        <v>0</v>
      </c>
      <c r="I24" s="38">
        <v>40696.649999999994</v>
      </c>
      <c r="J24" s="38">
        <v>0</v>
      </c>
      <c r="K24" s="40">
        <f t="shared" si="1"/>
        <v>40696.649999999994</v>
      </c>
    </row>
    <row r="25" spans="1:14" ht="39.950000000000003" customHeight="1" x14ac:dyDescent="0.25">
      <c r="A25" s="41" t="s">
        <v>56</v>
      </c>
      <c r="B25" s="42">
        <f t="shared" ref="B25:I25" si="2">SUM(B11:B24)</f>
        <v>6970.7557349999997</v>
      </c>
      <c r="C25" s="42">
        <f t="shared" si="2"/>
        <v>1889.3979740000002</v>
      </c>
      <c r="D25" s="42">
        <f t="shared" si="2"/>
        <v>7775.1138169999986</v>
      </c>
      <c r="E25" s="42">
        <f t="shared" si="2"/>
        <v>10215.812335000001</v>
      </c>
      <c r="F25" s="42">
        <f t="shared" si="2"/>
        <v>5307.8157075999998</v>
      </c>
      <c r="G25" s="42">
        <f t="shared" si="2"/>
        <v>1873.9579999999999</v>
      </c>
      <c r="H25" s="42">
        <f t="shared" si="2"/>
        <v>34032.853568600003</v>
      </c>
      <c r="I25" s="42">
        <f t="shared" si="2"/>
        <v>96858.823670999991</v>
      </c>
      <c r="J25" s="42">
        <f>SUM(J11:J24)</f>
        <v>15669.203000000001</v>
      </c>
      <c r="K25" s="42">
        <f>SUM(K11:K24)</f>
        <v>146560.88023960002</v>
      </c>
    </row>
    <row r="26" spans="1:14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12.75" customHeight="1" x14ac:dyDescent="0.25">
      <c r="A27" s="19"/>
      <c r="B27" s="20"/>
      <c r="C27" s="20"/>
      <c r="D27" s="43"/>
      <c r="E27" s="9"/>
      <c r="F27" s="9"/>
      <c r="G27" s="9"/>
      <c r="H27" s="9"/>
      <c r="I27" s="9"/>
      <c r="J27" s="9"/>
      <c r="K27" s="21" t="s">
        <v>19</v>
      </c>
      <c r="L27" s="22"/>
      <c r="M27" s="22"/>
      <c r="N27" s="22"/>
    </row>
    <row r="28" spans="1:14" ht="12.75" customHeight="1" x14ac:dyDescent="0.25">
      <c r="A28" s="23"/>
      <c r="B28" s="23"/>
      <c r="C28" s="23"/>
      <c r="D28" s="44"/>
      <c r="E28" s="36"/>
      <c r="F28" s="9"/>
      <c r="G28" s="9"/>
      <c r="H28" s="9"/>
      <c r="I28" s="9"/>
      <c r="J28" s="9"/>
      <c r="K28" s="24" t="s">
        <v>20</v>
      </c>
      <c r="L28" s="24"/>
      <c r="M28" s="24"/>
      <c r="N28" s="24"/>
    </row>
  </sheetData>
  <sheetProtection algorithmName="SHA-512" hashValue="Ypcx0WcOierhi8sGUR0DWMtzFtBiKPTEM3LOcqGPHMZ+dyI3qXr7sTMphBiqvq3e+pku9ptH+wjw77ZMXLj0YA==" saltValue="GDEAOVGHSN30bxOdvOgXnw==" spinCount="100000" sheet="1" objects="1" scenarios="1"/>
  <mergeCells count="16">
    <mergeCell ref="G7:G10"/>
    <mergeCell ref="A1:K1"/>
    <mergeCell ref="A2:K2"/>
    <mergeCell ref="A5:A10"/>
    <mergeCell ref="B5:C6"/>
    <mergeCell ref="D5:E6"/>
    <mergeCell ref="F5:G6"/>
    <mergeCell ref="H5:H10"/>
    <mergeCell ref="I5:I10"/>
    <mergeCell ref="J5:J10"/>
    <mergeCell ref="K5:K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3464-17F6-4045-B9FB-AB217C61C337}">
  <dimension ref="A1:N28"/>
  <sheetViews>
    <sheetView view="pageBreakPreview" zoomScaleNormal="100" zoomScaleSheetLayoutView="100" workbookViewId="0">
      <selection activeCell="M17" sqref="M17"/>
    </sheetView>
  </sheetViews>
  <sheetFormatPr defaultColWidth="9.140625" defaultRowHeight="12.75" customHeight="1" x14ac:dyDescent="0.25"/>
  <cols>
    <col min="1" max="1" width="17.85546875" customWidth="1"/>
    <col min="2" max="7" width="16.28515625" customWidth="1"/>
    <col min="8" max="8" width="9.140625" customWidth="1"/>
    <col min="9" max="10" width="12.7109375" customWidth="1"/>
    <col min="11" max="11" width="9.140625" customWidth="1"/>
  </cols>
  <sheetData>
    <row r="1" spans="1:14" ht="12.75" customHeight="1" x14ac:dyDescent="0.2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4"/>
    </row>
    <row r="2" spans="1:14" ht="12.75" customHeight="1" x14ac:dyDescent="0.25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5"/>
    </row>
    <row r="3" spans="1:14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12.75" customHeight="1" x14ac:dyDescent="0.25">
      <c r="A4" s="9"/>
      <c r="B4" s="9"/>
      <c r="C4" s="9"/>
      <c r="D4" s="9"/>
      <c r="E4" s="9"/>
      <c r="F4" s="9"/>
      <c r="G4" s="9"/>
      <c r="H4" s="36"/>
      <c r="I4" s="9"/>
      <c r="J4" s="9"/>
      <c r="K4" s="27" t="s">
        <v>2</v>
      </c>
    </row>
    <row r="5" spans="1:14" ht="12.75" customHeight="1" x14ac:dyDescent="0.25">
      <c r="A5" s="103" t="s">
        <v>41</v>
      </c>
      <c r="B5" s="104" t="s">
        <v>42</v>
      </c>
      <c r="C5" s="104"/>
      <c r="D5" s="104" t="s">
        <v>43</v>
      </c>
      <c r="E5" s="104"/>
      <c r="F5" s="104" t="s">
        <v>44</v>
      </c>
      <c r="G5" s="104"/>
      <c r="H5" s="103" t="s">
        <v>45</v>
      </c>
      <c r="I5" s="103" t="s">
        <v>46</v>
      </c>
      <c r="J5" s="103" t="s">
        <v>47</v>
      </c>
      <c r="K5" s="103" t="s">
        <v>48</v>
      </c>
    </row>
    <row r="6" spans="1:14" ht="12.75" customHeight="1" x14ac:dyDescent="0.25">
      <c r="A6" s="99"/>
      <c r="B6" s="105"/>
      <c r="C6" s="105"/>
      <c r="D6" s="105"/>
      <c r="E6" s="105"/>
      <c r="F6" s="105"/>
      <c r="G6" s="105"/>
      <c r="H6" s="98"/>
      <c r="I6" s="98"/>
      <c r="J6" s="98"/>
      <c r="K6" s="98"/>
    </row>
    <row r="7" spans="1:14" ht="12.75" customHeight="1" x14ac:dyDescent="0.25">
      <c r="A7" s="99"/>
      <c r="B7" s="98" t="s">
        <v>49</v>
      </c>
      <c r="C7" s="98" t="s">
        <v>50</v>
      </c>
      <c r="D7" s="98" t="s">
        <v>51</v>
      </c>
      <c r="E7" s="98" t="s">
        <v>52</v>
      </c>
      <c r="F7" s="98" t="s">
        <v>53</v>
      </c>
      <c r="G7" s="98" t="s">
        <v>50</v>
      </c>
      <c r="H7" s="98"/>
      <c r="I7" s="98"/>
      <c r="J7" s="98"/>
      <c r="K7" s="98"/>
    </row>
    <row r="8" spans="1:14" ht="12.75" customHeight="1" x14ac:dyDescent="0.25">
      <c r="A8" s="99"/>
      <c r="B8" s="99"/>
      <c r="C8" s="99"/>
      <c r="D8" s="99"/>
      <c r="E8" s="99"/>
      <c r="F8" s="99"/>
      <c r="G8" s="99"/>
      <c r="H8" s="98"/>
      <c r="I8" s="98"/>
      <c r="J8" s="98"/>
      <c r="K8" s="98"/>
    </row>
    <row r="9" spans="1:14" ht="12.75" customHeight="1" x14ac:dyDescent="0.25">
      <c r="A9" s="99"/>
      <c r="B9" s="99"/>
      <c r="C9" s="99"/>
      <c r="D9" s="99"/>
      <c r="E9" s="99"/>
      <c r="F9" s="99"/>
      <c r="G9" s="99"/>
      <c r="H9" s="98"/>
      <c r="I9" s="98"/>
      <c r="J9" s="98"/>
      <c r="K9" s="98"/>
    </row>
    <row r="10" spans="1:14" ht="12.75" customHeight="1" x14ac:dyDescent="0.25">
      <c r="A10" s="100"/>
      <c r="B10" s="100"/>
      <c r="C10" s="100"/>
      <c r="D10" s="100"/>
      <c r="E10" s="100"/>
      <c r="F10" s="100"/>
      <c r="G10" s="100"/>
      <c r="H10" s="106"/>
      <c r="I10" s="106"/>
      <c r="J10" s="106"/>
      <c r="K10" s="106"/>
    </row>
    <row r="11" spans="1:14" ht="17.25" customHeight="1" x14ac:dyDescent="0.25">
      <c r="A11" s="37" t="s">
        <v>9</v>
      </c>
      <c r="B11" s="38">
        <v>1958</v>
      </c>
      <c r="C11" s="38">
        <v>602</v>
      </c>
      <c r="D11" s="38">
        <v>1956</v>
      </c>
      <c r="E11" s="38">
        <v>763</v>
      </c>
      <c r="F11" s="38">
        <v>1471</v>
      </c>
      <c r="G11" s="38">
        <v>911</v>
      </c>
      <c r="H11" s="39">
        <f>SUM(B11:G11)</f>
        <v>7661</v>
      </c>
      <c r="I11" s="38">
        <v>48235</v>
      </c>
      <c r="J11" s="38">
        <v>0</v>
      </c>
      <c r="K11" s="40">
        <f>SUM(H11:J11)</f>
        <v>55896</v>
      </c>
      <c r="L11" s="122"/>
      <c r="N11" s="123"/>
    </row>
    <row r="12" spans="1:14" ht="17.25" customHeight="1" x14ac:dyDescent="0.25">
      <c r="A12" s="37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f t="shared" ref="H12:H24" si="0">SUM(B12:G12)</f>
        <v>0</v>
      </c>
      <c r="I12" s="38">
        <v>0</v>
      </c>
      <c r="J12" s="38">
        <v>7490.0820000000003</v>
      </c>
      <c r="K12" s="40">
        <f t="shared" ref="K12:K24" si="1">SUM(H12:J12)</f>
        <v>7490.0820000000003</v>
      </c>
      <c r="L12" s="122"/>
    </row>
    <row r="13" spans="1:14" ht="17.25" customHeight="1" x14ac:dyDescent="0.25">
      <c r="A13" s="37" t="s">
        <v>16</v>
      </c>
      <c r="B13" s="38">
        <v>761.82878099999994</v>
      </c>
      <c r="C13" s="38">
        <v>237.71501499999999</v>
      </c>
      <c r="D13" s="38">
        <v>3001.0555799999997</v>
      </c>
      <c r="E13" s="38">
        <v>814.55611099999999</v>
      </c>
      <c r="F13" s="38">
        <v>89.843697539999994</v>
      </c>
      <c r="G13" s="38">
        <v>1.72862</v>
      </c>
      <c r="H13" s="39">
        <f t="shared" si="0"/>
        <v>4906.7278045399999</v>
      </c>
      <c r="I13" s="38">
        <v>2865.2997019999998</v>
      </c>
      <c r="J13" s="38">
        <v>0</v>
      </c>
      <c r="K13" s="40">
        <f t="shared" si="1"/>
        <v>7772.0275065400001</v>
      </c>
      <c r="L13" s="122"/>
    </row>
    <row r="14" spans="1:14" ht="17.25" customHeight="1" x14ac:dyDescent="0.25">
      <c r="A14" s="37" t="s">
        <v>18</v>
      </c>
      <c r="B14" s="38">
        <v>2904.3249999999998</v>
      </c>
      <c r="C14" s="38">
        <v>24.974999999999998</v>
      </c>
      <c r="D14" s="38">
        <v>877.28700000000003</v>
      </c>
      <c r="E14" s="38">
        <v>471.23599999999999</v>
      </c>
      <c r="F14" s="38">
        <v>659.721</v>
      </c>
      <c r="G14" s="38">
        <v>21.280999999999999</v>
      </c>
      <c r="H14" s="39">
        <f t="shared" si="0"/>
        <v>4958.8249999999998</v>
      </c>
      <c r="I14" s="38">
        <v>628.07000000000005</v>
      </c>
      <c r="J14" s="38">
        <v>0</v>
      </c>
      <c r="K14" s="40">
        <f t="shared" si="1"/>
        <v>5586.8949999999995</v>
      </c>
      <c r="L14" s="122"/>
    </row>
    <row r="15" spans="1:14" ht="17.25" customHeight="1" x14ac:dyDescent="0.25">
      <c r="A15" s="37" t="s">
        <v>23</v>
      </c>
      <c r="B15" s="38">
        <v>814</v>
      </c>
      <c r="C15" s="38">
        <v>22</v>
      </c>
      <c r="D15" s="38">
        <v>7968</v>
      </c>
      <c r="E15" s="38">
        <v>1168</v>
      </c>
      <c r="F15" s="38">
        <v>312</v>
      </c>
      <c r="G15" s="38">
        <v>78</v>
      </c>
      <c r="H15" s="39">
        <f t="shared" si="0"/>
        <v>10362</v>
      </c>
      <c r="I15" s="38">
        <v>1190</v>
      </c>
      <c r="J15" s="38">
        <v>0</v>
      </c>
      <c r="K15" s="40">
        <f t="shared" si="1"/>
        <v>11552</v>
      </c>
      <c r="L15" s="122"/>
    </row>
    <row r="16" spans="1:14" ht="17.25" customHeight="1" x14ac:dyDescent="0.25">
      <c r="A16" s="37" t="s">
        <v>24</v>
      </c>
      <c r="B16" s="38">
        <v>0</v>
      </c>
      <c r="C16" s="38">
        <v>20.960999999999999</v>
      </c>
      <c r="D16" s="38">
        <v>0</v>
      </c>
      <c r="E16" s="38">
        <v>5.2390000000000008</v>
      </c>
      <c r="F16" s="38">
        <v>0</v>
      </c>
      <c r="G16" s="38">
        <v>100.648</v>
      </c>
      <c r="H16" s="39">
        <f t="shared" si="0"/>
        <v>126.848</v>
      </c>
      <c r="I16" s="38">
        <v>0</v>
      </c>
      <c r="J16" s="38">
        <v>0</v>
      </c>
      <c r="K16" s="40">
        <f t="shared" si="1"/>
        <v>126.848</v>
      </c>
      <c r="L16" s="122"/>
    </row>
    <row r="17" spans="1:14" ht="17.25" customHeight="1" x14ac:dyDescent="0.25">
      <c r="A17" s="37" t="s">
        <v>25</v>
      </c>
      <c r="B17" s="38">
        <v>112.947</v>
      </c>
      <c r="C17" s="38">
        <v>2.5470000000000002</v>
      </c>
      <c r="D17" s="38">
        <v>189.18199999999999</v>
      </c>
      <c r="E17" s="38">
        <v>154.57499999999999</v>
      </c>
      <c r="F17" s="38">
        <v>148.90100000000001</v>
      </c>
      <c r="G17" s="38">
        <v>350.08299999999997</v>
      </c>
      <c r="H17" s="39">
        <f t="shared" si="0"/>
        <v>958.23500000000001</v>
      </c>
      <c r="I17" s="38">
        <v>1487.9359999999999</v>
      </c>
      <c r="J17" s="38">
        <v>0</v>
      </c>
      <c r="K17" s="40">
        <f t="shared" si="1"/>
        <v>2446.1709999999998</v>
      </c>
      <c r="L17" s="122"/>
    </row>
    <row r="18" spans="1:14" ht="17.25" customHeight="1" x14ac:dyDescent="0.25">
      <c r="A18" s="37" t="s">
        <v>26</v>
      </c>
      <c r="B18" s="38">
        <v>0</v>
      </c>
      <c r="C18" s="38">
        <v>0</v>
      </c>
      <c r="D18" s="38">
        <v>0</v>
      </c>
      <c r="E18" s="38">
        <v>0</v>
      </c>
      <c r="F18" s="38">
        <v>619.09299999999996</v>
      </c>
      <c r="G18" s="38">
        <v>252.33700000000002</v>
      </c>
      <c r="H18" s="39">
        <f t="shared" si="0"/>
        <v>871.43</v>
      </c>
      <c r="I18" s="38">
        <v>0</v>
      </c>
      <c r="J18" s="38">
        <v>0</v>
      </c>
      <c r="K18" s="40">
        <f t="shared" si="1"/>
        <v>871.43</v>
      </c>
      <c r="L18" s="122"/>
    </row>
    <row r="19" spans="1:14" ht="17.25" customHeight="1" x14ac:dyDescent="0.25">
      <c r="A19" s="37" t="s">
        <v>27</v>
      </c>
      <c r="B19" s="38">
        <v>6</v>
      </c>
      <c r="C19" s="38">
        <v>0</v>
      </c>
      <c r="D19" s="38">
        <v>0</v>
      </c>
      <c r="E19" s="38">
        <v>0</v>
      </c>
      <c r="F19" s="38">
        <v>5</v>
      </c>
      <c r="G19" s="38">
        <v>18</v>
      </c>
      <c r="H19" s="39">
        <f t="shared" si="0"/>
        <v>29</v>
      </c>
      <c r="I19" s="38">
        <v>327</v>
      </c>
      <c r="J19" s="38">
        <v>0</v>
      </c>
      <c r="K19" s="40">
        <f t="shared" si="1"/>
        <v>356</v>
      </c>
      <c r="L19" s="122"/>
    </row>
    <row r="20" spans="1:14" ht="17.25" customHeight="1" x14ac:dyDescent="0.25">
      <c r="A20" s="37" t="s">
        <v>28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f t="shared" si="0"/>
        <v>0</v>
      </c>
      <c r="I20" s="38">
        <v>0</v>
      </c>
      <c r="J20" s="38">
        <v>7164.26</v>
      </c>
      <c r="K20" s="40">
        <f t="shared" si="1"/>
        <v>7164.26</v>
      </c>
      <c r="L20" s="122"/>
      <c r="N20" t="s">
        <v>54</v>
      </c>
    </row>
    <row r="21" spans="1:14" ht="17.25" customHeight="1" x14ac:dyDescent="0.25">
      <c r="A21" s="37" t="s">
        <v>29</v>
      </c>
      <c r="B21" s="38">
        <v>0</v>
      </c>
      <c r="C21" s="38">
        <v>0</v>
      </c>
      <c r="D21" s="38">
        <v>352.45</v>
      </c>
      <c r="E21" s="38">
        <v>826.59899999999993</v>
      </c>
      <c r="F21" s="38">
        <v>1434.183</v>
      </c>
      <c r="G21" s="38">
        <v>0</v>
      </c>
      <c r="H21" s="39">
        <f t="shared" si="0"/>
        <v>2613.232</v>
      </c>
      <c r="I21" s="38">
        <v>0</v>
      </c>
      <c r="J21" s="38">
        <v>0</v>
      </c>
      <c r="K21" s="40">
        <f t="shared" si="1"/>
        <v>2613.232</v>
      </c>
      <c r="L21" s="122"/>
    </row>
    <row r="22" spans="1:14" ht="17.25" customHeight="1" x14ac:dyDescent="0.25">
      <c r="A22" s="37" t="s">
        <v>30</v>
      </c>
      <c r="B22" s="38">
        <v>496.71899999999999</v>
      </c>
      <c r="C22" s="38">
        <v>14.747999999999999</v>
      </c>
      <c r="D22" s="38">
        <v>510.19900000000007</v>
      </c>
      <c r="E22" s="38">
        <v>38.366</v>
      </c>
      <c r="F22" s="38">
        <v>129.15700000000001</v>
      </c>
      <c r="G22" s="38">
        <v>0.33700000000000002</v>
      </c>
      <c r="H22" s="39">
        <f t="shared" si="0"/>
        <v>1189.5260000000001</v>
      </c>
      <c r="I22" s="38">
        <v>0</v>
      </c>
      <c r="J22" s="38">
        <v>0</v>
      </c>
      <c r="K22" s="40">
        <f t="shared" si="1"/>
        <v>1189.5260000000001</v>
      </c>
      <c r="L22" s="122"/>
    </row>
    <row r="23" spans="1:14" ht="17.25" customHeight="1" x14ac:dyDescent="0.25">
      <c r="A23" s="37" t="s">
        <v>55</v>
      </c>
      <c r="B23" s="38">
        <v>76.302999999999997</v>
      </c>
      <c r="C23" s="38">
        <v>445.02500000000003</v>
      </c>
      <c r="D23" s="38">
        <v>19.411999999999999</v>
      </c>
      <c r="E23" s="38">
        <v>0</v>
      </c>
      <c r="F23" s="38">
        <v>0</v>
      </c>
      <c r="G23" s="38">
        <v>0</v>
      </c>
      <c r="H23" s="39">
        <f t="shared" si="0"/>
        <v>540.74</v>
      </c>
      <c r="I23" s="38">
        <v>0</v>
      </c>
      <c r="J23" s="38">
        <v>0</v>
      </c>
      <c r="K23" s="40">
        <f t="shared" si="1"/>
        <v>540.74</v>
      </c>
      <c r="L23" s="122"/>
    </row>
    <row r="24" spans="1:14" ht="17.25" customHeight="1" x14ac:dyDescent="0.25">
      <c r="A24" s="37" t="s">
        <v>35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9">
        <f t="shared" si="0"/>
        <v>0</v>
      </c>
      <c r="I24" s="38">
        <v>34683.980000000003</v>
      </c>
      <c r="J24" s="38">
        <v>0</v>
      </c>
      <c r="K24" s="40">
        <f t="shared" si="1"/>
        <v>34683.980000000003</v>
      </c>
      <c r="L24" s="122"/>
    </row>
    <row r="25" spans="1:14" ht="39.950000000000003" customHeight="1" x14ac:dyDescent="0.25">
      <c r="A25" s="41" t="s">
        <v>56</v>
      </c>
      <c r="B25" s="42">
        <f t="shared" ref="B25:K25" si="2">SUM(B11:B24)</f>
        <v>7130.122781</v>
      </c>
      <c r="C25" s="42">
        <f t="shared" si="2"/>
        <v>1369.9710150000001</v>
      </c>
      <c r="D25" s="42">
        <f t="shared" si="2"/>
        <v>14873.585580000003</v>
      </c>
      <c r="E25" s="42">
        <f t="shared" si="2"/>
        <v>4241.5711109999993</v>
      </c>
      <c r="F25" s="42">
        <f t="shared" si="2"/>
        <v>4868.8986975399994</v>
      </c>
      <c r="G25" s="42">
        <f t="shared" si="2"/>
        <v>1733.41462</v>
      </c>
      <c r="H25" s="42">
        <f t="shared" si="2"/>
        <v>34217.563804539997</v>
      </c>
      <c r="I25" s="42">
        <f t="shared" si="2"/>
        <v>89417.285701999994</v>
      </c>
      <c r="J25" s="42">
        <f t="shared" si="2"/>
        <v>14654.342000000001</v>
      </c>
      <c r="K25" s="42">
        <f>SUM(K11:K24)</f>
        <v>138289.19150654</v>
      </c>
    </row>
    <row r="26" spans="1:14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12.75" customHeight="1" x14ac:dyDescent="0.25">
      <c r="A27" s="19"/>
      <c r="B27" s="20"/>
      <c r="C27" s="20"/>
      <c r="D27" s="43"/>
      <c r="E27" s="9"/>
      <c r="F27" s="9"/>
      <c r="G27" s="9"/>
      <c r="H27" s="9"/>
      <c r="I27" s="9"/>
      <c r="J27" s="9"/>
      <c r="K27" s="21" t="s">
        <v>19</v>
      </c>
      <c r="L27" s="22"/>
      <c r="M27" s="22"/>
      <c r="N27" s="22"/>
    </row>
    <row r="28" spans="1:14" ht="12.75" customHeight="1" x14ac:dyDescent="0.25">
      <c r="A28" s="23"/>
      <c r="B28" s="23"/>
      <c r="C28" s="23"/>
      <c r="D28" s="44"/>
      <c r="E28" s="36"/>
      <c r="F28" s="9"/>
      <c r="G28" s="9"/>
      <c r="H28" s="9"/>
      <c r="I28" s="9"/>
      <c r="J28" s="9"/>
      <c r="K28" s="24" t="s">
        <v>20</v>
      </c>
      <c r="L28" s="24"/>
      <c r="M28" s="24"/>
      <c r="N28" s="24"/>
    </row>
  </sheetData>
  <sheetProtection algorithmName="SHA-512" hashValue="zzmWwgiil6CezfYxpuu/aLh3o3aLXqaFc9sIDEDIJIFxdbn04I0zxJxbSEQApQs7rRnV3Dz7fvnWWIZoxNT13Q==" saltValue="RsVTfxDUPM1VSZAsCHjgqQ==" spinCount="100000" sheet="1" objects="1" scenarios="1"/>
  <mergeCells count="16">
    <mergeCell ref="G7:G10"/>
    <mergeCell ref="A1:K1"/>
    <mergeCell ref="A2:K2"/>
    <mergeCell ref="A5:A10"/>
    <mergeCell ref="B5:C6"/>
    <mergeCell ref="D5:E6"/>
    <mergeCell ref="F5:G6"/>
    <mergeCell ref="H5:H10"/>
    <mergeCell ref="I5:I10"/>
    <mergeCell ref="J5:J10"/>
    <mergeCell ref="K5:K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08CD-15D1-42FA-B6B5-1C043F7A184D}">
  <dimension ref="A1:S50"/>
  <sheetViews>
    <sheetView zoomScaleNormal="100" zoomScaleSheetLayoutView="100" workbookViewId="0">
      <selection activeCell="R25" sqref="R25"/>
    </sheetView>
  </sheetViews>
  <sheetFormatPr defaultColWidth="9.140625" defaultRowHeight="15" x14ac:dyDescent="0.25"/>
  <cols>
    <col min="1" max="1" width="17.85546875" customWidth="1"/>
    <col min="4" max="4" width="10.85546875" customWidth="1"/>
    <col min="6" max="6" width="10.85546875" customWidth="1"/>
    <col min="7" max="7" width="9.7109375" customWidth="1"/>
    <col min="8" max="10" width="7.42578125" customWidth="1"/>
    <col min="11" max="12" width="8.85546875" customWidth="1"/>
    <col min="13" max="14" width="9.140625" customWidth="1"/>
    <col min="15" max="15" width="9.5703125" customWidth="1"/>
    <col min="16" max="16" width="9.42578125" customWidth="1"/>
  </cols>
  <sheetData>
    <row r="1" spans="1:16" ht="12.75" customHeight="1" x14ac:dyDescent="0.2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 x14ac:dyDescent="0.25">
      <c r="A2" s="108" t="s">
        <v>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 t="s">
        <v>65</v>
      </c>
      <c r="O4" s="45"/>
      <c r="P4" s="45"/>
    </row>
    <row r="5" spans="1:16" ht="12.75" customHeight="1" x14ac:dyDescent="0.25">
      <c r="A5" s="103" t="s">
        <v>66</v>
      </c>
      <c r="B5" s="103" t="s">
        <v>67</v>
      </c>
      <c r="C5" s="103" t="s">
        <v>68</v>
      </c>
      <c r="D5" s="103" t="s">
        <v>69</v>
      </c>
      <c r="E5" s="103" t="s">
        <v>70</v>
      </c>
      <c r="F5" s="103" t="s">
        <v>71</v>
      </c>
      <c r="G5" s="103" t="s">
        <v>72</v>
      </c>
      <c r="H5" s="103" t="s">
        <v>73</v>
      </c>
      <c r="I5" s="103" t="s">
        <v>74</v>
      </c>
      <c r="J5" s="103" t="s">
        <v>75</v>
      </c>
      <c r="K5" s="103" t="s">
        <v>76</v>
      </c>
      <c r="L5" s="103" t="s">
        <v>77</v>
      </c>
      <c r="M5" s="103" t="s">
        <v>78</v>
      </c>
      <c r="N5" s="103" t="s">
        <v>79</v>
      </c>
      <c r="O5" s="103" t="s">
        <v>80</v>
      </c>
      <c r="P5" s="103" t="s">
        <v>81</v>
      </c>
    </row>
    <row r="6" spans="1:16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customHeight="1" x14ac:dyDescent="0.25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7.25" customHeight="1" x14ac:dyDescent="0.25">
      <c r="A11" s="46" t="s">
        <v>9</v>
      </c>
      <c r="B11" s="47">
        <v>505</v>
      </c>
      <c r="C11" s="47">
        <v>145</v>
      </c>
      <c r="D11" s="47">
        <v>162</v>
      </c>
      <c r="E11" s="47">
        <v>0</v>
      </c>
      <c r="F11" s="47">
        <v>0</v>
      </c>
      <c r="G11" s="47">
        <v>52</v>
      </c>
      <c r="H11" s="47">
        <v>3</v>
      </c>
      <c r="I11" s="47">
        <v>0</v>
      </c>
      <c r="J11" s="47">
        <v>214</v>
      </c>
      <c r="K11" s="47">
        <v>197</v>
      </c>
      <c r="L11" s="47">
        <v>0</v>
      </c>
      <c r="M11" s="47">
        <v>0</v>
      </c>
      <c r="N11" s="47">
        <v>0</v>
      </c>
      <c r="O11" s="47">
        <v>25055</v>
      </c>
      <c r="P11" s="48">
        <f>SUM(B11:O11)</f>
        <v>26333</v>
      </c>
    </row>
    <row r="12" spans="1:16" ht="17.25" customHeight="1" x14ac:dyDescent="0.25">
      <c r="A12" s="46" t="s">
        <v>14</v>
      </c>
      <c r="B12" s="49">
        <v>32.369</v>
      </c>
      <c r="C12" s="49">
        <v>0</v>
      </c>
      <c r="D12" s="49">
        <v>3.27</v>
      </c>
      <c r="E12" s="49">
        <v>0</v>
      </c>
      <c r="F12" s="49">
        <v>37.798000000000002</v>
      </c>
      <c r="G12" s="49">
        <v>137.411</v>
      </c>
      <c r="H12" s="49">
        <v>465.97600000000006</v>
      </c>
      <c r="I12" s="49">
        <v>4.1429999999999998</v>
      </c>
      <c r="J12" s="49">
        <v>191.238</v>
      </c>
      <c r="K12" s="49">
        <v>292.44499999999999</v>
      </c>
      <c r="L12" s="49">
        <v>393.85900000000004</v>
      </c>
      <c r="M12" s="49">
        <v>0.185</v>
      </c>
      <c r="N12" s="49">
        <v>0</v>
      </c>
      <c r="O12" s="49">
        <v>1671.79</v>
      </c>
      <c r="P12" s="50">
        <f t="shared" ref="P12:P24" si="0">SUM(B12:O12)</f>
        <v>3230.4839999999999</v>
      </c>
    </row>
    <row r="13" spans="1:16" ht="17.25" customHeight="1" x14ac:dyDescent="0.25">
      <c r="A13" s="46" t="s">
        <v>16</v>
      </c>
      <c r="B13" s="49">
        <v>1010.886</v>
      </c>
      <c r="C13" s="49">
        <v>56.657000000000004</v>
      </c>
      <c r="D13" s="49">
        <v>360.39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1.851</v>
      </c>
      <c r="K13" s="49">
        <v>0</v>
      </c>
      <c r="L13" s="49">
        <v>0</v>
      </c>
      <c r="M13" s="49">
        <v>0</v>
      </c>
      <c r="N13" s="49">
        <v>0</v>
      </c>
      <c r="O13" s="49">
        <v>1850.1964080000002</v>
      </c>
      <c r="P13" s="50">
        <f t="shared" si="0"/>
        <v>3279.9804080000004</v>
      </c>
    </row>
    <row r="14" spans="1:16" ht="17.25" customHeight="1" x14ac:dyDescent="0.25">
      <c r="A14" s="46" t="s">
        <v>18</v>
      </c>
      <c r="B14" s="49">
        <v>166.55099999999999</v>
      </c>
      <c r="C14" s="49">
        <v>83.531000000000006</v>
      </c>
      <c r="D14" s="49">
        <v>21.565999999999999</v>
      </c>
      <c r="E14" s="49">
        <v>0</v>
      </c>
      <c r="F14" s="49">
        <v>0</v>
      </c>
      <c r="G14" s="49">
        <v>20.886000000000003</v>
      </c>
      <c r="H14" s="49">
        <v>0</v>
      </c>
      <c r="I14" s="49">
        <v>0</v>
      </c>
      <c r="J14" s="49">
        <v>741.36399999999992</v>
      </c>
      <c r="K14" s="49">
        <v>159.607</v>
      </c>
      <c r="L14" s="49">
        <v>0</v>
      </c>
      <c r="M14" s="49">
        <v>0</v>
      </c>
      <c r="N14" s="49">
        <v>543.84100000000001</v>
      </c>
      <c r="O14" s="49">
        <v>910.66499999999996</v>
      </c>
      <c r="P14" s="50">
        <f t="shared" si="0"/>
        <v>2648.011</v>
      </c>
    </row>
    <row r="15" spans="1:16" ht="17.25" customHeight="1" x14ac:dyDescent="0.25">
      <c r="A15" s="46" t="s">
        <v>23</v>
      </c>
      <c r="B15" s="49">
        <v>955</v>
      </c>
      <c r="C15" s="49">
        <v>148</v>
      </c>
      <c r="D15" s="49">
        <v>1044</v>
      </c>
      <c r="E15" s="49">
        <v>6280</v>
      </c>
      <c r="F15" s="49">
        <v>9</v>
      </c>
      <c r="G15" s="49">
        <v>191</v>
      </c>
      <c r="H15" s="49">
        <v>9</v>
      </c>
      <c r="I15" s="49">
        <v>0</v>
      </c>
      <c r="J15" s="49">
        <v>0</v>
      </c>
      <c r="K15" s="49">
        <v>0</v>
      </c>
      <c r="L15" s="49">
        <v>0</v>
      </c>
      <c r="M15" s="49">
        <v>13</v>
      </c>
      <c r="N15" s="49">
        <v>0</v>
      </c>
      <c r="O15" s="49">
        <v>575</v>
      </c>
      <c r="P15" s="50">
        <f t="shared" si="0"/>
        <v>9224</v>
      </c>
    </row>
    <row r="16" spans="1:16" ht="17.25" customHeight="1" x14ac:dyDescent="0.25">
      <c r="A16" s="46" t="s">
        <v>24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22.215</v>
      </c>
      <c r="P16" s="50">
        <f t="shared" si="0"/>
        <v>22.215</v>
      </c>
    </row>
    <row r="17" spans="1:19" ht="17.25" customHeight="1" x14ac:dyDescent="0.25">
      <c r="A17" s="46" t="s">
        <v>25</v>
      </c>
      <c r="B17" s="49">
        <v>79.032999999999987</v>
      </c>
      <c r="C17" s="49">
        <v>0</v>
      </c>
      <c r="D17" s="49">
        <v>0.182</v>
      </c>
      <c r="E17" s="49">
        <v>0</v>
      </c>
      <c r="F17" s="49">
        <v>0</v>
      </c>
      <c r="G17" s="49">
        <v>7.1319999999999997</v>
      </c>
      <c r="H17" s="49">
        <v>0</v>
      </c>
      <c r="I17" s="49">
        <v>0.218</v>
      </c>
      <c r="J17" s="49">
        <v>46.207999999999998</v>
      </c>
      <c r="K17" s="49">
        <v>13.231</v>
      </c>
      <c r="L17" s="49">
        <v>19.866</v>
      </c>
      <c r="M17" s="49">
        <v>1.8</v>
      </c>
      <c r="N17" s="49">
        <v>0</v>
      </c>
      <c r="O17" s="49">
        <v>238.98199999999997</v>
      </c>
      <c r="P17" s="50">
        <f t="shared" si="0"/>
        <v>406.65199999999999</v>
      </c>
    </row>
    <row r="18" spans="1:19" ht="17.25" customHeight="1" x14ac:dyDescent="0.25">
      <c r="A18" s="46" t="s">
        <v>26</v>
      </c>
      <c r="B18" s="49">
        <v>0</v>
      </c>
      <c r="C18" s="49">
        <v>0</v>
      </c>
      <c r="D18" s="49">
        <v>141.476</v>
      </c>
      <c r="E18" s="49">
        <v>0</v>
      </c>
      <c r="F18" s="49">
        <v>0</v>
      </c>
      <c r="G18" s="49">
        <v>41.328000000000003</v>
      </c>
      <c r="H18" s="49">
        <v>23.388999999999999</v>
      </c>
      <c r="I18" s="49">
        <v>0</v>
      </c>
      <c r="J18" s="49">
        <v>1.5449999999999999</v>
      </c>
      <c r="K18" s="49">
        <v>0.111</v>
      </c>
      <c r="L18" s="49">
        <v>0</v>
      </c>
      <c r="M18" s="49">
        <v>0</v>
      </c>
      <c r="N18" s="49">
        <v>0</v>
      </c>
      <c r="O18" s="49">
        <v>511.10800000000006</v>
      </c>
      <c r="P18" s="50">
        <f t="shared" si="0"/>
        <v>718.95700000000011</v>
      </c>
    </row>
    <row r="19" spans="1:19" ht="17.25" customHeight="1" x14ac:dyDescent="0.25">
      <c r="A19" s="51" t="s">
        <v>27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26</v>
      </c>
      <c r="H19" s="49">
        <v>0</v>
      </c>
      <c r="I19" s="49">
        <v>0</v>
      </c>
      <c r="J19" s="49">
        <v>11</v>
      </c>
      <c r="K19" s="49">
        <v>0</v>
      </c>
      <c r="L19" s="49">
        <v>0</v>
      </c>
      <c r="M19" s="49">
        <v>0</v>
      </c>
      <c r="N19" s="49">
        <v>0</v>
      </c>
      <c r="O19" s="49">
        <v>28</v>
      </c>
      <c r="P19" s="50">
        <f t="shared" si="0"/>
        <v>65</v>
      </c>
    </row>
    <row r="20" spans="1:19" ht="17.25" customHeight="1" x14ac:dyDescent="0.25">
      <c r="A20" s="46" t="s">
        <v>28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4325.7579999999998</v>
      </c>
      <c r="P20" s="50">
        <f t="shared" si="0"/>
        <v>4325.7579999999998</v>
      </c>
    </row>
    <row r="21" spans="1:19" ht="17.25" customHeight="1" x14ac:dyDescent="0.25">
      <c r="A21" s="46" t="s">
        <v>29</v>
      </c>
      <c r="B21" s="49">
        <v>0</v>
      </c>
      <c r="C21" s="49">
        <v>0</v>
      </c>
      <c r="D21" s="49">
        <v>890.43600000000004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0">
        <f t="shared" si="0"/>
        <v>890.43600000000004</v>
      </c>
    </row>
    <row r="22" spans="1:19" ht="17.25" customHeight="1" x14ac:dyDescent="0.25">
      <c r="A22" s="46" t="s">
        <v>30</v>
      </c>
      <c r="B22" s="49">
        <v>0</v>
      </c>
      <c r="C22" s="49">
        <v>0</v>
      </c>
      <c r="D22" s="49">
        <v>25.319000000000003</v>
      </c>
      <c r="E22" s="49">
        <v>0</v>
      </c>
      <c r="F22" s="49">
        <v>205.821</v>
      </c>
      <c r="G22" s="49">
        <v>0</v>
      </c>
      <c r="H22" s="49">
        <v>0</v>
      </c>
      <c r="I22" s="49">
        <v>0</v>
      </c>
      <c r="J22" s="49">
        <v>98.774000000000001</v>
      </c>
      <c r="K22" s="49">
        <v>0</v>
      </c>
      <c r="L22" s="49">
        <v>0</v>
      </c>
      <c r="M22" s="49">
        <v>0</v>
      </c>
      <c r="N22" s="49">
        <v>75.449999999999989</v>
      </c>
      <c r="O22" s="49">
        <v>86.716000000000008</v>
      </c>
      <c r="P22" s="50">
        <f t="shared" si="0"/>
        <v>492.08</v>
      </c>
    </row>
    <row r="23" spans="1:19" ht="17.25" customHeight="1" x14ac:dyDescent="0.25">
      <c r="A23" s="46" t="s">
        <v>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494.27099999999996</v>
      </c>
      <c r="N23" s="49">
        <v>0</v>
      </c>
      <c r="O23" s="49">
        <v>0</v>
      </c>
      <c r="P23" s="50">
        <f t="shared" si="0"/>
        <v>494.27099999999996</v>
      </c>
    </row>
    <row r="24" spans="1:19" ht="17.25" customHeight="1" x14ac:dyDescent="0.25">
      <c r="A24" s="46" t="s">
        <v>35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1441.1590000000001</v>
      </c>
      <c r="P24" s="52">
        <f t="shared" si="0"/>
        <v>1441.1590000000001</v>
      </c>
    </row>
    <row r="25" spans="1:19" ht="39.950000000000003" customHeight="1" x14ac:dyDescent="0.25">
      <c r="A25" s="41" t="s">
        <v>82</v>
      </c>
      <c r="B25" s="53">
        <f>SUM(B11:B24)</f>
        <v>2748.8389999999999</v>
      </c>
      <c r="C25" s="53">
        <f t="shared" ref="C25:O25" si="1">SUM(C11:C24)</f>
        <v>433.18799999999999</v>
      </c>
      <c r="D25" s="53">
        <f t="shared" si="1"/>
        <v>2648.6390000000001</v>
      </c>
      <c r="E25" s="53">
        <f t="shared" si="1"/>
        <v>6280</v>
      </c>
      <c r="F25" s="53">
        <f>SUM(F11:F24)</f>
        <v>252.619</v>
      </c>
      <c r="G25" s="53">
        <f t="shared" si="1"/>
        <v>475.75700000000006</v>
      </c>
      <c r="H25" s="53">
        <f t="shared" si="1"/>
        <v>501.36500000000007</v>
      </c>
      <c r="I25" s="53">
        <f t="shared" si="1"/>
        <v>4.3609999999999998</v>
      </c>
      <c r="J25" s="53">
        <f t="shared" si="1"/>
        <v>1305.98</v>
      </c>
      <c r="K25" s="53">
        <f t="shared" si="1"/>
        <v>662.39400000000001</v>
      </c>
      <c r="L25" s="53">
        <f t="shared" si="1"/>
        <v>413.72500000000002</v>
      </c>
      <c r="M25" s="53">
        <f t="shared" si="1"/>
        <v>509.25599999999997</v>
      </c>
      <c r="N25" s="53">
        <f t="shared" si="1"/>
        <v>619.29099999999994</v>
      </c>
      <c r="O25" s="53">
        <f t="shared" si="1"/>
        <v>36716.589408</v>
      </c>
      <c r="P25" s="54">
        <f>SUM(P11:P24)</f>
        <v>53572.003408000004</v>
      </c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9" x14ac:dyDescent="0.25">
      <c r="A27" s="19"/>
      <c r="B27" s="20"/>
      <c r="C27" s="20"/>
      <c r="D27" s="20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1" t="s">
        <v>19</v>
      </c>
      <c r="Q27" s="22"/>
      <c r="R27" s="22"/>
      <c r="S27" s="22"/>
    </row>
    <row r="28" spans="1:19" x14ac:dyDescent="0.25">
      <c r="A28" s="23"/>
      <c r="B28" s="23"/>
      <c r="C28" s="23"/>
      <c r="D28" s="2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4" t="s">
        <v>20</v>
      </c>
      <c r="Q28" s="24"/>
      <c r="R28" s="24"/>
      <c r="S28" s="24"/>
    </row>
    <row r="30" spans="1:19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50" ht="15" customHeight="1" x14ac:dyDescent="0.25"/>
  </sheetData>
  <sheetProtection algorithmName="SHA-512" hashValue="03cVPcgEWyKhiptx5yy6WHHRtUMbG0eR7bEqoOn8z/RvlfM0WaVZ8ywn/5am4em9dsbRWPG/RMG4MyCce+u9Sw==" saltValue="zqnWX1rhbJJnautFK7LPVA==" spinCount="100000" sheet="1" objects="1" scenarios="1"/>
  <mergeCells count="18"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45C2-0B0E-4482-A023-7FC9F67BB054}">
  <dimension ref="A1:S50"/>
  <sheetViews>
    <sheetView zoomScaleNormal="100" zoomScaleSheetLayoutView="100" workbookViewId="0">
      <selection activeCell="P18" sqref="P18"/>
    </sheetView>
  </sheetViews>
  <sheetFormatPr defaultColWidth="9.140625" defaultRowHeight="15" x14ac:dyDescent="0.25"/>
  <cols>
    <col min="1" max="1" width="17.85546875" customWidth="1"/>
    <col min="4" max="4" width="10.85546875" customWidth="1"/>
    <col min="6" max="6" width="10.85546875" customWidth="1"/>
    <col min="7" max="7" width="9.7109375" customWidth="1"/>
    <col min="8" max="10" width="7.42578125" customWidth="1"/>
    <col min="11" max="12" width="8.85546875" customWidth="1"/>
    <col min="13" max="14" width="9.140625" customWidth="1"/>
    <col min="15" max="15" width="9.5703125" customWidth="1"/>
    <col min="16" max="16" width="9.42578125" customWidth="1"/>
  </cols>
  <sheetData>
    <row r="1" spans="1:16" ht="12.75" customHeight="1" x14ac:dyDescent="0.25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 x14ac:dyDescent="0.25">
      <c r="A2" s="108" t="s">
        <v>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 t="s">
        <v>65</v>
      </c>
      <c r="O4" s="45"/>
      <c r="P4" s="45"/>
    </row>
    <row r="5" spans="1:16" ht="12.75" customHeight="1" x14ac:dyDescent="0.25">
      <c r="A5" s="103" t="s">
        <v>66</v>
      </c>
      <c r="B5" s="103" t="s">
        <v>67</v>
      </c>
      <c r="C5" s="103" t="s">
        <v>68</v>
      </c>
      <c r="D5" s="103" t="s">
        <v>69</v>
      </c>
      <c r="E5" s="103" t="s">
        <v>70</v>
      </c>
      <c r="F5" s="103" t="s">
        <v>71</v>
      </c>
      <c r="G5" s="103" t="s">
        <v>72</v>
      </c>
      <c r="H5" s="103" t="s">
        <v>73</v>
      </c>
      <c r="I5" s="103" t="s">
        <v>74</v>
      </c>
      <c r="J5" s="103" t="s">
        <v>75</v>
      </c>
      <c r="K5" s="103" t="s">
        <v>76</v>
      </c>
      <c r="L5" s="103" t="s">
        <v>77</v>
      </c>
      <c r="M5" s="103" t="s">
        <v>78</v>
      </c>
      <c r="N5" s="103" t="s">
        <v>79</v>
      </c>
      <c r="O5" s="103" t="s">
        <v>80</v>
      </c>
      <c r="P5" s="103" t="s">
        <v>81</v>
      </c>
    </row>
    <row r="6" spans="1:16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customHeight="1" x14ac:dyDescent="0.25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7.25" customHeight="1" x14ac:dyDescent="0.25">
      <c r="A11" s="46" t="s">
        <v>9</v>
      </c>
      <c r="B11" s="47">
        <v>604</v>
      </c>
      <c r="C11" s="47">
        <v>173</v>
      </c>
      <c r="D11" s="47">
        <v>161</v>
      </c>
      <c r="E11" s="47">
        <v>0</v>
      </c>
      <c r="F11" s="47">
        <v>0</v>
      </c>
      <c r="G11" s="47">
        <v>51</v>
      </c>
      <c r="H11" s="47">
        <v>4</v>
      </c>
      <c r="I11" s="47">
        <v>0</v>
      </c>
      <c r="J11" s="47">
        <v>204</v>
      </c>
      <c r="K11" s="47">
        <v>207</v>
      </c>
      <c r="L11" s="47">
        <v>0</v>
      </c>
      <c r="M11" s="47">
        <v>0</v>
      </c>
      <c r="N11" s="47">
        <v>0</v>
      </c>
      <c r="O11" s="47">
        <v>25137</v>
      </c>
      <c r="P11" s="48">
        <f>SUM(B11:O11)</f>
        <v>26541</v>
      </c>
    </row>
    <row r="12" spans="1:16" ht="17.25" customHeight="1" x14ac:dyDescent="0.25">
      <c r="A12" s="46" t="s">
        <v>14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3303.49</v>
      </c>
      <c r="P12" s="50">
        <f t="shared" ref="P12:P24" si="0">SUM(B12:O12)</f>
        <v>3303.49</v>
      </c>
    </row>
    <row r="13" spans="1:16" ht="17.25" customHeight="1" x14ac:dyDescent="0.25">
      <c r="A13" s="46" t="s">
        <v>16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3249.4642791419583</v>
      </c>
      <c r="P13" s="50">
        <f t="shared" si="0"/>
        <v>3249.4642791419583</v>
      </c>
    </row>
    <row r="14" spans="1:16" ht="17.25" customHeight="1" x14ac:dyDescent="0.25">
      <c r="A14" s="46" t="s">
        <v>18</v>
      </c>
      <c r="B14" s="49">
        <v>234.09800000000001</v>
      </c>
      <c r="C14" s="49">
        <v>79.635000000000005</v>
      </c>
      <c r="D14" s="49">
        <v>13.661999999999999</v>
      </c>
      <c r="E14" s="49">
        <v>0</v>
      </c>
      <c r="F14" s="49">
        <v>0</v>
      </c>
      <c r="G14" s="49">
        <v>26.504000000000001</v>
      </c>
      <c r="H14" s="49">
        <v>0</v>
      </c>
      <c r="I14" s="49">
        <v>0</v>
      </c>
      <c r="J14" s="49">
        <v>604.23700000000008</v>
      </c>
      <c r="K14" s="49">
        <v>190.14600000000002</v>
      </c>
      <c r="L14" s="49">
        <v>0</v>
      </c>
      <c r="M14" s="49">
        <v>0</v>
      </c>
      <c r="N14" s="49">
        <v>729.61299999999994</v>
      </c>
      <c r="O14" s="49">
        <v>821.68500000000006</v>
      </c>
      <c r="P14" s="50">
        <f t="shared" si="0"/>
        <v>2699.58</v>
      </c>
    </row>
    <row r="15" spans="1:16" ht="17.25" customHeight="1" x14ac:dyDescent="0.25">
      <c r="A15" s="46" t="s">
        <v>23</v>
      </c>
      <c r="B15" s="49">
        <v>778</v>
      </c>
      <c r="C15" s="49">
        <v>147</v>
      </c>
      <c r="D15" s="49">
        <v>1193</v>
      </c>
      <c r="E15" s="49">
        <v>5723</v>
      </c>
      <c r="F15" s="49">
        <v>4</v>
      </c>
      <c r="G15" s="49">
        <v>223</v>
      </c>
      <c r="H15" s="49">
        <v>11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774</v>
      </c>
      <c r="P15" s="50">
        <f t="shared" si="0"/>
        <v>8853</v>
      </c>
    </row>
    <row r="16" spans="1:16" ht="17.25" customHeight="1" x14ac:dyDescent="0.25">
      <c r="A16" s="46" t="s">
        <v>24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21.261000000000003</v>
      </c>
      <c r="P16" s="50">
        <f t="shared" si="0"/>
        <v>21.261000000000003</v>
      </c>
    </row>
    <row r="17" spans="1:19" ht="17.25" customHeight="1" x14ac:dyDescent="0.25">
      <c r="A17" s="46" t="s">
        <v>25</v>
      </c>
      <c r="B17" s="49">
        <v>97.225999999999999</v>
      </c>
      <c r="C17" s="49">
        <v>0</v>
      </c>
      <c r="D17" s="49">
        <v>3.5999999999999997E-2</v>
      </c>
      <c r="E17" s="49">
        <v>0</v>
      </c>
      <c r="F17" s="49">
        <v>0</v>
      </c>
      <c r="G17" s="49">
        <v>4.3019999999999996</v>
      </c>
      <c r="H17" s="49">
        <v>0</v>
      </c>
      <c r="I17" s="49">
        <v>3.8049999999999997</v>
      </c>
      <c r="J17" s="49">
        <v>55.319000000000003</v>
      </c>
      <c r="K17" s="49">
        <v>13.884</v>
      </c>
      <c r="L17" s="49">
        <v>17.908000000000001</v>
      </c>
      <c r="M17" s="49">
        <v>0</v>
      </c>
      <c r="N17" s="49">
        <v>0</v>
      </c>
      <c r="O17" s="49">
        <v>183.56900000000002</v>
      </c>
      <c r="P17" s="50">
        <f t="shared" si="0"/>
        <v>376.04900000000004</v>
      </c>
    </row>
    <row r="18" spans="1:19" ht="17.25" customHeight="1" x14ac:dyDescent="0.25">
      <c r="A18" s="46" t="s">
        <v>26</v>
      </c>
      <c r="B18" s="49">
        <v>1.1020000000000001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569.86599999999999</v>
      </c>
      <c r="P18" s="50">
        <f t="shared" si="0"/>
        <v>570.96799999999996</v>
      </c>
    </row>
    <row r="19" spans="1:19" ht="17.25" customHeight="1" x14ac:dyDescent="0.25">
      <c r="A19" s="51" t="s">
        <v>27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21</v>
      </c>
      <c r="H19" s="49">
        <v>0</v>
      </c>
      <c r="I19" s="49">
        <v>0</v>
      </c>
      <c r="J19" s="49">
        <v>16</v>
      </c>
      <c r="K19" s="49">
        <v>0</v>
      </c>
      <c r="L19" s="49">
        <v>0</v>
      </c>
      <c r="M19" s="49">
        <v>0</v>
      </c>
      <c r="N19" s="49">
        <v>0</v>
      </c>
      <c r="O19" s="49">
        <v>28</v>
      </c>
      <c r="P19" s="50">
        <f t="shared" si="0"/>
        <v>65</v>
      </c>
    </row>
    <row r="20" spans="1:19" ht="17.25" customHeight="1" x14ac:dyDescent="0.25">
      <c r="A20" s="46" t="s">
        <v>28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3758.4800000000005</v>
      </c>
      <c r="P20" s="50">
        <f t="shared" si="0"/>
        <v>3758.4800000000005</v>
      </c>
    </row>
    <row r="21" spans="1:19" ht="17.25" customHeight="1" x14ac:dyDescent="0.25">
      <c r="A21" s="46" t="s">
        <v>29</v>
      </c>
      <c r="B21" s="49">
        <v>0</v>
      </c>
      <c r="C21" s="49">
        <v>0</v>
      </c>
      <c r="D21" s="49">
        <v>576.69000000000005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0">
        <f t="shared" si="0"/>
        <v>576.69000000000005</v>
      </c>
    </row>
    <row r="22" spans="1:19" ht="17.25" customHeight="1" x14ac:dyDescent="0.25">
      <c r="A22" s="46" t="s">
        <v>30</v>
      </c>
      <c r="B22" s="49">
        <v>0</v>
      </c>
      <c r="C22" s="49">
        <v>0</v>
      </c>
      <c r="D22" s="49">
        <v>17.026</v>
      </c>
      <c r="E22" s="49">
        <v>0</v>
      </c>
      <c r="F22" s="49">
        <v>157.13299999999998</v>
      </c>
      <c r="G22" s="49">
        <v>0</v>
      </c>
      <c r="H22" s="49">
        <v>0</v>
      </c>
      <c r="I22" s="49">
        <v>0</v>
      </c>
      <c r="J22" s="49">
        <v>113.233</v>
      </c>
      <c r="K22" s="49">
        <v>0</v>
      </c>
      <c r="L22" s="49">
        <v>0</v>
      </c>
      <c r="M22" s="49">
        <v>0</v>
      </c>
      <c r="N22" s="49">
        <v>154.5</v>
      </c>
      <c r="O22" s="49">
        <v>108.623</v>
      </c>
      <c r="P22" s="50">
        <f t="shared" si="0"/>
        <v>550.51499999999999</v>
      </c>
    </row>
    <row r="23" spans="1:19" ht="17.25" customHeight="1" x14ac:dyDescent="0.25">
      <c r="A23" s="46" t="s">
        <v>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372.1</v>
      </c>
      <c r="N23" s="49">
        <v>0</v>
      </c>
      <c r="O23" s="49">
        <v>0</v>
      </c>
      <c r="P23" s="50">
        <f t="shared" si="0"/>
        <v>372.1</v>
      </c>
    </row>
    <row r="24" spans="1:19" ht="17.25" customHeight="1" x14ac:dyDescent="0.25">
      <c r="A24" s="46" t="s">
        <v>35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1402.67</v>
      </c>
      <c r="P24" s="52">
        <f t="shared" si="0"/>
        <v>1402.67</v>
      </c>
    </row>
    <row r="25" spans="1:19" ht="39.950000000000003" customHeight="1" x14ac:dyDescent="0.25">
      <c r="A25" s="41" t="s">
        <v>82</v>
      </c>
      <c r="B25" s="53">
        <f>SUM(B11:B24)</f>
        <v>1714.4260000000002</v>
      </c>
      <c r="C25" s="53">
        <f t="shared" ref="C25:O25" si="1">SUM(C11:C24)</f>
        <v>399.63499999999999</v>
      </c>
      <c r="D25" s="53">
        <f t="shared" si="1"/>
        <v>1961.4140000000002</v>
      </c>
      <c r="E25" s="53">
        <f t="shared" si="1"/>
        <v>5723</v>
      </c>
      <c r="F25" s="53">
        <f>SUM(F11:F24)</f>
        <v>161.13299999999998</v>
      </c>
      <c r="G25" s="53">
        <f t="shared" si="1"/>
        <v>325.80600000000004</v>
      </c>
      <c r="H25" s="53">
        <f t="shared" si="1"/>
        <v>15</v>
      </c>
      <c r="I25" s="53">
        <f t="shared" si="1"/>
        <v>3.8049999999999997</v>
      </c>
      <c r="J25" s="53">
        <f t="shared" si="1"/>
        <v>992.78899999999999</v>
      </c>
      <c r="K25" s="53">
        <f t="shared" si="1"/>
        <v>411.03000000000003</v>
      </c>
      <c r="L25" s="53">
        <f t="shared" si="1"/>
        <v>17.908000000000001</v>
      </c>
      <c r="M25" s="53">
        <f t="shared" si="1"/>
        <v>372.1</v>
      </c>
      <c r="N25" s="53">
        <f t="shared" si="1"/>
        <v>884.11299999999994</v>
      </c>
      <c r="O25" s="53">
        <f t="shared" si="1"/>
        <v>39358.108279141961</v>
      </c>
      <c r="P25" s="53">
        <f>SUM(P11:P24)</f>
        <v>52340.267279141961</v>
      </c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9" x14ac:dyDescent="0.25">
      <c r="A27" s="19"/>
      <c r="B27" s="20"/>
      <c r="C27" s="20"/>
      <c r="D27" s="20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1" t="s">
        <v>19</v>
      </c>
      <c r="Q27" s="22"/>
      <c r="R27" s="22"/>
      <c r="S27" s="22"/>
    </row>
    <row r="28" spans="1:19" x14ac:dyDescent="0.25">
      <c r="A28" s="23"/>
      <c r="B28" s="23"/>
      <c r="C28" s="23"/>
      <c r="D28" s="2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4" t="s">
        <v>20</v>
      </c>
      <c r="Q28" s="24"/>
      <c r="R28" s="24"/>
      <c r="S28" s="24"/>
    </row>
    <row r="30" spans="1:19" ht="15" customHeight="1" x14ac:dyDescent="0.25"/>
    <row r="50" ht="15" customHeight="1" x14ac:dyDescent="0.25"/>
  </sheetData>
  <sheetProtection algorithmName="SHA-512" hashValue="fRix4tQTxmJxqXatFoMlW9F2bSnkXn3TUW/jx8kKsDZOE/NJCtidZ51YBTblYndYDVfOWwVi3Zo3DAj+a7ktbg==" saltValue="G4PPaUDwcsyGlfwn+OKyaA==" spinCount="100000" sheet="1" objects="1" scenarios="1"/>
  <mergeCells count="18"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CD66-803A-4DE7-8B50-BA14DD947B62}">
  <dimension ref="A1:S50"/>
  <sheetViews>
    <sheetView zoomScaleNormal="100" zoomScaleSheetLayoutView="100" workbookViewId="0">
      <selection activeCell="P20" sqref="P20"/>
    </sheetView>
  </sheetViews>
  <sheetFormatPr defaultColWidth="9.140625" defaultRowHeight="15" x14ac:dyDescent="0.25"/>
  <cols>
    <col min="1" max="1" width="17.85546875" customWidth="1"/>
    <col min="4" max="4" width="10.85546875" customWidth="1"/>
    <col min="6" max="6" width="10.85546875" customWidth="1"/>
    <col min="7" max="7" width="9.7109375" customWidth="1"/>
    <col min="8" max="10" width="7.42578125" customWidth="1"/>
    <col min="11" max="12" width="8.85546875" customWidth="1"/>
    <col min="13" max="14" width="9.140625" customWidth="1"/>
    <col min="15" max="15" width="9.5703125" customWidth="1"/>
    <col min="16" max="16" width="9.42578125" customWidth="1"/>
  </cols>
  <sheetData>
    <row r="1" spans="1:16" ht="12.75" customHeight="1" x14ac:dyDescent="0.25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 x14ac:dyDescent="0.25">
      <c r="A2" s="108" t="s">
        <v>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 t="s">
        <v>87</v>
      </c>
      <c r="O4" s="45"/>
      <c r="P4" s="45"/>
    </row>
    <row r="5" spans="1:16" ht="12.75" customHeight="1" x14ac:dyDescent="0.25">
      <c r="A5" s="103" t="s">
        <v>66</v>
      </c>
      <c r="B5" s="103" t="s">
        <v>67</v>
      </c>
      <c r="C5" s="103" t="s">
        <v>68</v>
      </c>
      <c r="D5" s="103" t="s">
        <v>69</v>
      </c>
      <c r="E5" s="103" t="s">
        <v>70</v>
      </c>
      <c r="F5" s="103" t="s">
        <v>71</v>
      </c>
      <c r="G5" s="103" t="s">
        <v>72</v>
      </c>
      <c r="H5" s="103" t="s">
        <v>73</v>
      </c>
      <c r="I5" s="103" t="s">
        <v>74</v>
      </c>
      <c r="J5" s="103" t="s">
        <v>75</v>
      </c>
      <c r="K5" s="103" t="s">
        <v>76</v>
      </c>
      <c r="L5" s="103" t="s">
        <v>77</v>
      </c>
      <c r="M5" s="103" t="s">
        <v>78</v>
      </c>
      <c r="N5" s="103" t="s">
        <v>79</v>
      </c>
      <c r="O5" s="103" t="s">
        <v>80</v>
      </c>
      <c r="P5" s="103" t="s">
        <v>81</v>
      </c>
    </row>
    <row r="6" spans="1:16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customHeight="1" x14ac:dyDescent="0.25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7.25" customHeight="1" x14ac:dyDescent="0.25">
      <c r="A11" s="46" t="s">
        <v>9</v>
      </c>
      <c r="B11" s="47">
        <v>508</v>
      </c>
      <c r="C11" s="47">
        <v>110</v>
      </c>
      <c r="D11" s="47">
        <v>460</v>
      </c>
      <c r="E11" s="47">
        <v>0</v>
      </c>
      <c r="F11" s="47">
        <v>0</v>
      </c>
      <c r="G11" s="47">
        <v>52</v>
      </c>
      <c r="H11" s="47">
        <v>11</v>
      </c>
      <c r="I11" s="47">
        <v>0</v>
      </c>
      <c r="J11" s="47">
        <v>194</v>
      </c>
      <c r="K11" s="47">
        <v>201</v>
      </c>
      <c r="L11" s="47">
        <v>0</v>
      </c>
      <c r="M11" s="47">
        <v>0</v>
      </c>
      <c r="N11" s="47">
        <v>0</v>
      </c>
      <c r="O11" s="47">
        <v>25799</v>
      </c>
      <c r="P11" s="48">
        <f>SUM(B11:O11)</f>
        <v>27335</v>
      </c>
    </row>
    <row r="12" spans="1:16" ht="17.25" customHeight="1" x14ac:dyDescent="0.25">
      <c r="A12" s="46" t="s">
        <v>14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3748.29</v>
      </c>
      <c r="P12" s="50">
        <f t="shared" ref="P12:P24" si="0">SUM(B12:O12)</f>
        <v>3748.29</v>
      </c>
    </row>
    <row r="13" spans="1:16" ht="17.25" customHeight="1" x14ac:dyDescent="0.25">
      <c r="A13" s="46" t="s">
        <v>16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3419.5410000000002</v>
      </c>
      <c r="P13" s="50">
        <f t="shared" si="0"/>
        <v>3419.5410000000002</v>
      </c>
    </row>
    <row r="14" spans="1:16" ht="17.25" customHeight="1" x14ac:dyDescent="0.25">
      <c r="A14" s="46" t="s">
        <v>18</v>
      </c>
      <c r="B14" s="49">
        <v>229.012</v>
      </c>
      <c r="C14" s="49">
        <v>67.795000000000002</v>
      </c>
      <c r="D14" s="49">
        <v>22.472999999999999</v>
      </c>
      <c r="E14" s="49">
        <v>0</v>
      </c>
      <c r="F14" s="49">
        <v>0</v>
      </c>
      <c r="G14" s="49">
        <v>12.856999999999999</v>
      </c>
      <c r="H14" s="49">
        <v>0</v>
      </c>
      <c r="I14" s="49">
        <v>0</v>
      </c>
      <c r="J14" s="49">
        <v>587.09</v>
      </c>
      <c r="K14" s="49">
        <v>227.47500000000002</v>
      </c>
      <c r="L14" s="49">
        <v>0</v>
      </c>
      <c r="M14" s="49">
        <v>56.076000000000001</v>
      </c>
      <c r="N14" s="49">
        <v>715.74700000000007</v>
      </c>
      <c r="O14" s="49">
        <v>955.26599999999996</v>
      </c>
      <c r="P14" s="50">
        <f t="shared" si="0"/>
        <v>2873.7910000000002</v>
      </c>
    </row>
    <row r="15" spans="1:16" ht="17.25" customHeight="1" x14ac:dyDescent="0.25">
      <c r="A15" s="46" t="s">
        <v>23</v>
      </c>
      <c r="B15" s="49">
        <v>1038</v>
      </c>
      <c r="C15" s="49">
        <v>175</v>
      </c>
      <c r="D15" s="49">
        <v>1045</v>
      </c>
      <c r="E15" s="49">
        <v>6062</v>
      </c>
      <c r="F15" s="49">
        <v>11</v>
      </c>
      <c r="G15" s="49">
        <v>224</v>
      </c>
      <c r="H15" s="49">
        <v>1</v>
      </c>
      <c r="I15" s="49">
        <v>0</v>
      </c>
      <c r="J15" s="49">
        <v>0</v>
      </c>
      <c r="K15" s="49">
        <v>0</v>
      </c>
      <c r="L15" s="49">
        <v>0</v>
      </c>
      <c r="M15" s="49">
        <v>4</v>
      </c>
      <c r="N15" s="49">
        <v>0</v>
      </c>
      <c r="O15" s="49">
        <v>641</v>
      </c>
      <c r="P15" s="50">
        <f t="shared" si="0"/>
        <v>9201</v>
      </c>
    </row>
    <row r="16" spans="1:16" ht="17.25" customHeight="1" x14ac:dyDescent="0.25">
      <c r="A16" s="46" t="s">
        <v>24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12.902000000000001</v>
      </c>
      <c r="P16" s="50">
        <f t="shared" si="0"/>
        <v>12.902000000000001</v>
      </c>
    </row>
    <row r="17" spans="1:19" ht="17.25" customHeight="1" x14ac:dyDescent="0.25">
      <c r="A17" s="46" t="s">
        <v>25</v>
      </c>
      <c r="B17" s="49">
        <v>86.998000000000019</v>
      </c>
      <c r="C17" s="49">
        <v>0</v>
      </c>
      <c r="D17" s="49">
        <v>3.5999999999999997E-2</v>
      </c>
      <c r="E17" s="49">
        <v>0</v>
      </c>
      <c r="F17" s="49">
        <v>0</v>
      </c>
      <c r="G17" s="49">
        <v>4.7889999999999997</v>
      </c>
      <c r="H17" s="49">
        <v>0</v>
      </c>
      <c r="I17" s="49">
        <v>1.7749999999999999</v>
      </c>
      <c r="J17" s="49">
        <v>42.655999999999999</v>
      </c>
      <c r="K17" s="49">
        <v>13.776</v>
      </c>
      <c r="L17" s="49">
        <v>11.635999999999999</v>
      </c>
      <c r="M17" s="49">
        <v>0</v>
      </c>
      <c r="N17" s="49">
        <v>0</v>
      </c>
      <c r="O17" s="49">
        <v>193.40699999999998</v>
      </c>
      <c r="P17" s="50">
        <f t="shared" si="0"/>
        <v>355.07299999999998</v>
      </c>
    </row>
    <row r="18" spans="1:19" ht="17.25" customHeight="1" x14ac:dyDescent="0.25">
      <c r="A18" s="46" t="s">
        <v>26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86.293999999999997</v>
      </c>
      <c r="P18" s="50">
        <f t="shared" si="0"/>
        <v>86.293999999999997</v>
      </c>
    </row>
    <row r="19" spans="1:19" ht="17.25" customHeight="1" x14ac:dyDescent="0.25">
      <c r="A19" s="51" t="s">
        <v>27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24</v>
      </c>
      <c r="H19" s="49">
        <v>0</v>
      </c>
      <c r="I19" s="49">
        <v>0</v>
      </c>
      <c r="J19" s="49">
        <v>9</v>
      </c>
      <c r="K19" s="49">
        <v>0</v>
      </c>
      <c r="L19" s="49">
        <v>0</v>
      </c>
      <c r="M19" s="49">
        <v>0</v>
      </c>
      <c r="N19" s="49">
        <v>0</v>
      </c>
      <c r="O19" s="49">
        <v>28</v>
      </c>
      <c r="P19" s="50">
        <f t="shared" si="0"/>
        <v>61</v>
      </c>
    </row>
    <row r="20" spans="1:19" ht="17.25" customHeight="1" x14ac:dyDescent="0.25">
      <c r="A20" s="46" t="s">
        <v>28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4289.866</v>
      </c>
      <c r="P20" s="50">
        <f t="shared" si="0"/>
        <v>4289.866</v>
      </c>
    </row>
    <row r="21" spans="1:19" ht="17.25" customHeight="1" x14ac:dyDescent="0.25">
      <c r="A21" s="46" t="s">
        <v>29</v>
      </c>
      <c r="B21" s="49">
        <v>0</v>
      </c>
      <c r="C21" s="49">
        <v>0</v>
      </c>
      <c r="D21" s="49">
        <v>405.9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0">
        <f t="shared" si="0"/>
        <v>405.9</v>
      </c>
    </row>
    <row r="22" spans="1:19" ht="17.25" customHeight="1" x14ac:dyDescent="0.25">
      <c r="A22" s="46" t="s">
        <v>30</v>
      </c>
      <c r="B22" s="49">
        <v>0</v>
      </c>
      <c r="C22" s="49">
        <v>0</v>
      </c>
      <c r="D22" s="49">
        <v>31.925000000000004</v>
      </c>
      <c r="E22" s="49">
        <v>0</v>
      </c>
      <c r="F22" s="49">
        <v>176.02</v>
      </c>
      <c r="G22" s="49">
        <v>0</v>
      </c>
      <c r="H22" s="49">
        <v>0</v>
      </c>
      <c r="I22" s="49">
        <v>0</v>
      </c>
      <c r="J22" s="49">
        <v>113.83699999999999</v>
      </c>
      <c r="K22" s="49">
        <v>0</v>
      </c>
      <c r="L22" s="49">
        <v>0</v>
      </c>
      <c r="M22" s="49">
        <v>0</v>
      </c>
      <c r="N22" s="49">
        <v>232.75</v>
      </c>
      <c r="O22" s="49">
        <v>158.09099999999998</v>
      </c>
      <c r="P22" s="50">
        <f t="shared" si="0"/>
        <v>712.62300000000005</v>
      </c>
    </row>
    <row r="23" spans="1:19" ht="17.25" customHeight="1" x14ac:dyDescent="0.25">
      <c r="A23" s="46" t="s">
        <v>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366.625</v>
      </c>
      <c r="N23" s="49">
        <v>0</v>
      </c>
      <c r="O23" s="49">
        <v>0</v>
      </c>
      <c r="P23" s="50">
        <f t="shared" si="0"/>
        <v>366.625</v>
      </c>
    </row>
    <row r="24" spans="1:19" ht="17.25" customHeight="1" x14ac:dyDescent="0.25">
      <c r="A24" s="46" t="s">
        <v>35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1357.088</v>
      </c>
      <c r="P24" s="52">
        <f t="shared" si="0"/>
        <v>1357.088</v>
      </c>
    </row>
    <row r="25" spans="1:19" ht="39.950000000000003" customHeight="1" x14ac:dyDescent="0.25">
      <c r="A25" s="41" t="s">
        <v>82</v>
      </c>
      <c r="B25" s="53">
        <f>SUM(B11:B24)</f>
        <v>1862.01</v>
      </c>
      <c r="C25" s="53">
        <f t="shared" ref="C25:O25" si="1">SUM(C11:C24)</f>
        <v>352.79500000000002</v>
      </c>
      <c r="D25" s="53">
        <f t="shared" si="1"/>
        <v>1965.3340000000001</v>
      </c>
      <c r="E25" s="53">
        <f t="shared" si="1"/>
        <v>6062</v>
      </c>
      <c r="F25" s="53">
        <f>SUM(F11:F24)</f>
        <v>187.02</v>
      </c>
      <c r="G25" s="53">
        <f t="shared" si="1"/>
        <v>317.64599999999996</v>
      </c>
      <c r="H25" s="53">
        <f t="shared" si="1"/>
        <v>12</v>
      </c>
      <c r="I25" s="53">
        <f t="shared" si="1"/>
        <v>1.7749999999999999</v>
      </c>
      <c r="J25" s="53">
        <f t="shared" si="1"/>
        <v>946.58299999999997</v>
      </c>
      <c r="K25" s="53">
        <f t="shared" si="1"/>
        <v>442.25100000000003</v>
      </c>
      <c r="L25" s="53">
        <f t="shared" si="1"/>
        <v>11.635999999999999</v>
      </c>
      <c r="M25" s="53">
        <f t="shared" si="1"/>
        <v>426.70100000000002</v>
      </c>
      <c r="N25" s="53">
        <f t="shared" si="1"/>
        <v>948.49700000000007</v>
      </c>
      <c r="O25" s="53">
        <f t="shared" si="1"/>
        <v>40688.74500000001</v>
      </c>
      <c r="P25" s="53">
        <f>SUM(P11:P24)</f>
        <v>54224.993000000002</v>
      </c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9" x14ac:dyDescent="0.25"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1" t="s">
        <v>19</v>
      </c>
      <c r="Q27" s="22"/>
      <c r="R27" s="22"/>
      <c r="S27" s="22"/>
    </row>
    <row r="28" spans="1:19" x14ac:dyDescent="0.25"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4" t="s">
        <v>20</v>
      </c>
      <c r="Q28" s="24"/>
      <c r="R28" s="24"/>
      <c r="S28" s="24"/>
    </row>
    <row r="30" spans="1:19" ht="15" customHeight="1" x14ac:dyDescent="0.25"/>
    <row r="50" ht="15" customHeight="1" x14ac:dyDescent="0.25"/>
  </sheetData>
  <sheetProtection algorithmName="SHA-512" hashValue="zuPEoj+yZVUjqCQjzu+fVAPmOyh+ZOWnLYsWD7iDW5fRHkXM++vMSPDHOK1Olq9C5jLFmCZHlSEk1z9A0Cl//g==" saltValue="I9tqJ/taRMlbtjgbgxb/9g==" spinCount="100000" sheet="1" objects="1" scenarios="1"/>
  <mergeCells count="18"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5C5BB-14BF-4533-BA61-0F3000A91DFD}">
  <dimension ref="A1:S50"/>
  <sheetViews>
    <sheetView zoomScaleNormal="100" zoomScaleSheetLayoutView="100" workbookViewId="0">
      <selection activeCell="W17" sqref="W17"/>
    </sheetView>
  </sheetViews>
  <sheetFormatPr defaultColWidth="9.140625" defaultRowHeight="15" x14ac:dyDescent="0.25"/>
  <cols>
    <col min="1" max="1" width="17.85546875" customWidth="1"/>
    <col min="4" max="4" width="10.85546875" customWidth="1"/>
    <col min="6" max="6" width="10.85546875" customWidth="1"/>
    <col min="7" max="7" width="9.7109375" customWidth="1"/>
    <col min="8" max="10" width="7.42578125" customWidth="1"/>
    <col min="11" max="12" width="8.85546875" customWidth="1"/>
    <col min="13" max="14" width="9.140625" customWidth="1"/>
    <col min="15" max="15" width="9.5703125" customWidth="1"/>
    <col min="16" max="16" width="9.42578125" customWidth="1"/>
  </cols>
  <sheetData>
    <row r="1" spans="1:16" ht="12.75" customHeight="1" x14ac:dyDescent="0.25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 x14ac:dyDescent="0.25">
      <c r="A2" s="108" t="s">
        <v>89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 t="s">
        <v>65</v>
      </c>
      <c r="O4" s="45"/>
      <c r="P4" s="45"/>
    </row>
    <row r="5" spans="1:16" ht="12.75" customHeight="1" x14ac:dyDescent="0.25">
      <c r="A5" s="103" t="s">
        <v>66</v>
      </c>
      <c r="B5" s="103" t="s">
        <v>67</v>
      </c>
      <c r="C5" s="103" t="s">
        <v>68</v>
      </c>
      <c r="D5" s="103" t="s">
        <v>69</v>
      </c>
      <c r="E5" s="103" t="s">
        <v>70</v>
      </c>
      <c r="F5" s="103" t="s">
        <v>71</v>
      </c>
      <c r="G5" s="103" t="s">
        <v>72</v>
      </c>
      <c r="H5" s="103" t="s">
        <v>73</v>
      </c>
      <c r="I5" s="103" t="s">
        <v>74</v>
      </c>
      <c r="J5" s="103" t="s">
        <v>75</v>
      </c>
      <c r="K5" s="103" t="s">
        <v>76</v>
      </c>
      <c r="L5" s="103" t="s">
        <v>77</v>
      </c>
      <c r="M5" s="103" t="s">
        <v>78</v>
      </c>
      <c r="N5" s="103" t="s">
        <v>79</v>
      </c>
      <c r="O5" s="103" t="s">
        <v>80</v>
      </c>
      <c r="P5" s="103" t="s">
        <v>81</v>
      </c>
    </row>
    <row r="6" spans="1:16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customHeight="1" x14ac:dyDescent="0.25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7.25" customHeight="1" x14ac:dyDescent="0.25">
      <c r="A11" s="46" t="s">
        <v>9</v>
      </c>
      <c r="B11" s="47">
        <v>518</v>
      </c>
      <c r="C11" s="47">
        <v>141</v>
      </c>
      <c r="D11" s="47">
        <v>437</v>
      </c>
      <c r="E11" s="47">
        <v>0</v>
      </c>
      <c r="F11" s="47">
        <v>0</v>
      </c>
      <c r="G11" s="47">
        <v>22</v>
      </c>
      <c r="H11" s="47">
        <v>5</v>
      </c>
      <c r="I11" s="47">
        <v>0</v>
      </c>
      <c r="J11" s="47">
        <v>116</v>
      </c>
      <c r="K11" s="47">
        <v>280</v>
      </c>
      <c r="L11" s="47">
        <v>0</v>
      </c>
      <c r="M11" s="47">
        <v>0</v>
      </c>
      <c r="N11" s="47">
        <v>0</v>
      </c>
      <c r="O11" s="47">
        <v>24972</v>
      </c>
      <c r="P11" s="48">
        <f>SUM(B11:O11)</f>
        <v>26491</v>
      </c>
    </row>
    <row r="12" spans="1:16" ht="17.25" customHeight="1" x14ac:dyDescent="0.25">
      <c r="A12" s="46" t="s">
        <v>14</v>
      </c>
      <c r="B12" s="49">
        <v>68.075000000000003</v>
      </c>
      <c r="C12" s="49">
        <v>0</v>
      </c>
      <c r="D12" s="49">
        <v>82.715000000000003</v>
      </c>
      <c r="E12" s="49">
        <v>0</v>
      </c>
      <c r="F12" s="49">
        <v>0</v>
      </c>
      <c r="G12" s="49">
        <v>122.416</v>
      </c>
      <c r="H12" s="49">
        <v>177.46299999999999</v>
      </c>
      <c r="I12" s="49">
        <v>4.4020000000000001</v>
      </c>
      <c r="J12" s="49">
        <v>237.50900000000001</v>
      </c>
      <c r="K12" s="49">
        <v>272.411</v>
      </c>
      <c r="L12" s="49">
        <v>556.85599999999999</v>
      </c>
      <c r="M12" s="49">
        <v>0.106</v>
      </c>
      <c r="N12" s="49">
        <v>0</v>
      </c>
      <c r="O12" s="49">
        <v>1698.6679999999997</v>
      </c>
      <c r="P12" s="50">
        <f t="shared" ref="P12:P24" si="0">SUM(B12:O12)</f>
        <v>3220.6209999999996</v>
      </c>
    </row>
    <row r="13" spans="1:16" ht="17.25" customHeight="1" x14ac:dyDescent="0.25">
      <c r="A13" s="46" t="s">
        <v>16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3545.0877815399999</v>
      </c>
      <c r="P13" s="50">
        <f t="shared" si="0"/>
        <v>3545.0877815399999</v>
      </c>
    </row>
    <row r="14" spans="1:16" ht="17.25" customHeight="1" x14ac:dyDescent="0.25">
      <c r="A14" s="46" t="s">
        <v>18</v>
      </c>
      <c r="B14" s="49">
        <v>352.077</v>
      </c>
      <c r="C14" s="49">
        <v>71.802000000000007</v>
      </c>
      <c r="D14" s="49">
        <v>24.411999999999999</v>
      </c>
      <c r="E14" s="49">
        <v>0</v>
      </c>
      <c r="F14" s="49">
        <v>0</v>
      </c>
      <c r="G14" s="49">
        <v>125.34700000000001</v>
      </c>
      <c r="H14" s="49">
        <v>0</v>
      </c>
      <c r="I14" s="49">
        <v>0</v>
      </c>
      <c r="J14" s="49">
        <v>616.62800000000004</v>
      </c>
      <c r="K14" s="49">
        <v>196.66499999999999</v>
      </c>
      <c r="L14" s="49">
        <v>0</v>
      </c>
      <c r="M14" s="49">
        <v>0</v>
      </c>
      <c r="N14" s="49">
        <v>809.13700000000006</v>
      </c>
      <c r="O14" s="49">
        <v>818.71</v>
      </c>
      <c r="P14" s="50">
        <f t="shared" si="0"/>
        <v>3014.7780000000002</v>
      </c>
    </row>
    <row r="15" spans="1:16" ht="17.25" customHeight="1" x14ac:dyDescent="0.25">
      <c r="A15" s="46" t="s">
        <v>23</v>
      </c>
      <c r="B15" s="49">
        <v>1156</v>
      </c>
      <c r="C15" s="49">
        <v>222</v>
      </c>
      <c r="D15" s="49">
        <v>1161</v>
      </c>
      <c r="E15" s="49">
        <v>6505</v>
      </c>
      <c r="F15" s="49">
        <v>1</v>
      </c>
      <c r="G15" s="49">
        <v>226</v>
      </c>
      <c r="H15" s="49">
        <v>10</v>
      </c>
      <c r="I15" s="49">
        <v>0</v>
      </c>
      <c r="J15" s="49">
        <v>0</v>
      </c>
      <c r="K15" s="49">
        <v>0</v>
      </c>
      <c r="L15" s="49">
        <v>0</v>
      </c>
      <c r="M15" s="49">
        <v>22</v>
      </c>
      <c r="N15" s="49">
        <v>0</v>
      </c>
      <c r="O15" s="49">
        <v>580</v>
      </c>
      <c r="P15" s="50">
        <f t="shared" si="0"/>
        <v>9883</v>
      </c>
    </row>
    <row r="16" spans="1:16" ht="17.25" customHeight="1" x14ac:dyDescent="0.25">
      <c r="A16" s="46" t="s">
        <v>24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29.019000000000002</v>
      </c>
      <c r="P16" s="50">
        <f t="shared" si="0"/>
        <v>29.019000000000002</v>
      </c>
    </row>
    <row r="17" spans="1:19" ht="17.25" customHeight="1" x14ac:dyDescent="0.25">
      <c r="A17" s="46" t="s">
        <v>25</v>
      </c>
      <c r="B17" s="49">
        <v>128.23700000000002</v>
      </c>
      <c r="C17" s="49">
        <v>0</v>
      </c>
      <c r="D17" s="49">
        <v>3.5999999999999997E-2</v>
      </c>
      <c r="E17" s="49">
        <v>0</v>
      </c>
      <c r="F17" s="49">
        <v>0</v>
      </c>
      <c r="G17" s="49">
        <v>3.7769999999999997</v>
      </c>
      <c r="H17" s="49">
        <v>0</v>
      </c>
      <c r="I17" s="49">
        <v>1.5220000000000002</v>
      </c>
      <c r="J17" s="49">
        <v>48.313000000000002</v>
      </c>
      <c r="K17" s="49">
        <v>7.07</v>
      </c>
      <c r="L17" s="49">
        <v>11.962</v>
      </c>
      <c r="M17" s="49">
        <v>0</v>
      </c>
      <c r="N17" s="49">
        <v>0</v>
      </c>
      <c r="O17" s="49">
        <v>203.89999999999998</v>
      </c>
      <c r="P17" s="50">
        <f t="shared" si="0"/>
        <v>404.81699999999995</v>
      </c>
    </row>
    <row r="18" spans="1:19" ht="17.25" customHeight="1" x14ac:dyDescent="0.25">
      <c r="A18" s="46" t="s">
        <v>26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735.702</v>
      </c>
      <c r="P18" s="50">
        <f t="shared" si="0"/>
        <v>735.702</v>
      </c>
    </row>
    <row r="19" spans="1:19" ht="17.25" customHeight="1" x14ac:dyDescent="0.25">
      <c r="A19" s="51" t="s">
        <v>27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19</v>
      </c>
      <c r="H19" s="49">
        <v>0</v>
      </c>
      <c r="I19" s="49">
        <v>0</v>
      </c>
      <c r="J19" s="49">
        <v>6</v>
      </c>
      <c r="K19" s="49">
        <v>0</v>
      </c>
      <c r="L19" s="49">
        <v>0</v>
      </c>
      <c r="M19" s="49">
        <v>0</v>
      </c>
      <c r="N19" s="49">
        <v>0</v>
      </c>
      <c r="O19" s="49">
        <v>29</v>
      </c>
      <c r="P19" s="50">
        <f t="shared" si="0"/>
        <v>54</v>
      </c>
    </row>
    <row r="20" spans="1:19" ht="17.25" customHeight="1" x14ac:dyDescent="0.25">
      <c r="A20" s="46" t="s">
        <v>28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4138.7750000000005</v>
      </c>
      <c r="P20" s="50">
        <f t="shared" si="0"/>
        <v>4138.7750000000005</v>
      </c>
    </row>
    <row r="21" spans="1:19" ht="17.25" customHeight="1" x14ac:dyDescent="0.25">
      <c r="A21" s="46" t="s">
        <v>29</v>
      </c>
      <c r="B21" s="49">
        <v>0</v>
      </c>
      <c r="C21" s="49">
        <v>0</v>
      </c>
      <c r="D21" s="49">
        <v>446.73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0">
        <f t="shared" si="0"/>
        <v>446.73</v>
      </c>
    </row>
    <row r="22" spans="1:19" ht="17.25" customHeight="1" x14ac:dyDescent="0.25">
      <c r="A22" s="46" t="s">
        <v>30</v>
      </c>
      <c r="B22" s="49">
        <v>0</v>
      </c>
      <c r="C22" s="49">
        <v>0</v>
      </c>
      <c r="D22" s="49">
        <v>40.247</v>
      </c>
      <c r="E22" s="49">
        <v>0</v>
      </c>
      <c r="F22" s="49">
        <v>203.06799999999998</v>
      </c>
      <c r="G22" s="49">
        <v>0</v>
      </c>
      <c r="H22" s="49">
        <v>0</v>
      </c>
      <c r="I22" s="49">
        <v>0</v>
      </c>
      <c r="J22" s="49">
        <v>111.642</v>
      </c>
      <c r="K22" s="49">
        <v>0</v>
      </c>
      <c r="L22" s="49">
        <v>0</v>
      </c>
      <c r="M22" s="49">
        <v>0</v>
      </c>
      <c r="N22" s="49">
        <v>155.09800000000001</v>
      </c>
      <c r="O22" s="49">
        <v>244.95000000000002</v>
      </c>
      <c r="P22" s="50">
        <f t="shared" si="0"/>
        <v>755.005</v>
      </c>
    </row>
    <row r="23" spans="1:19" ht="17.25" customHeight="1" x14ac:dyDescent="0.25">
      <c r="A23" s="46" t="s">
        <v>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445.02500000000003</v>
      </c>
      <c r="N23" s="49">
        <v>0</v>
      </c>
      <c r="O23" s="49">
        <v>0</v>
      </c>
      <c r="P23" s="50">
        <f t="shared" si="0"/>
        <v>445.02500000000003</v>
      </c>
    </row>
    <row r="24" spans="1:19" ht="17.25" customHeight="1" x14ac:dyDescent="0.25">
      <c r="A24" s="46" t="s">
        <v>35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1328.0360000000001</v>
      </c>
      <c r="P24" s="52">
        <f t="shared" si="0"/>
        <v>1328.0360000000001</v>
      </c>
    </row>
    <row r="25" spans="1:19" ht="39.950000000000003" customHeight="1" x14ac:dyDescent="0.25">
      <c r="A25" s="41" t="s">
        <v>82</v>
      </c>
      <c r="B25" s="53">
        <f>SUM(B11:B24)</f>
        <v>2222.3890000000001</v>
      </c>
      <c r="C25" s="53">
        <f t="shared" ref="C25:O25" si="1">SUM(C11:C24)</f>
        <v>434.80200000000002</v>
      </c>
      <c r="D25" s="53">
        <f t="shared" si="1"/>
        <v>2192.14</v>
      </c>
      <c r="E25" s="53">
        <f t="shared" si="1"/>
        <v>6505</v>
      </c>
      <c r="F25" s="53">
        <f>SUM(F11:F24)</f>
        <v>204.06799999999998</v>
      </c>
      <c r="G25" s="53">
        <f t="shared" si="1"/>
        <v>518.54</v>
      </c>
      <c r="H25" s="53">
        <f t="shared" si="1"/>
        <v>192.46299999999999</v>
      </c>
      <c r="I25" s="53">
        <f t="shared" si="1"/>
        <v>5.9240000000000004</v>
      </c>
      <c r="J25" s="53">
        <f t="shared" si="1"/>
        <v>1136.0920000000001</v>
      </c>
      <c r="K25" s="53">
        <f t="shared" si="1"/>
        <v>756.14600000000007</v>
      </c>
      <c r="L25" s="53">
        <f t="shared" si="1"/>
        <v>568.81799999999998</v>
      </c>
      <c r="M25" s="53">
        <f t="shared" si="1"/>
        <v>467.13100000000003</v>
      </c>
      <c r="N25" s="53">
        <f t="shared" si="1"/>
        <v>964.23500000000013</v>
      </c>
      <c r="O25" s="53">
        <f t="shared" si="1"/>
        <v>38323.847781539997</v>
      </c>
      <c r="P25" s="53">
        <f>SUM(P11:P24)</f>
        <v>54491.595781540003</v>
      </c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9" x14ac:dyDescent="0.25"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1" t="s">
        <v>19</v>
      </c>
      <c r="Q27" s="22"/>
      <c r="R27" s="22"/>
      <c r="S27" s="22"/>
    </row>
    <row r="28" spans="1:19" x14ac:dyDescent="0.25"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4" t="s">
        <v>20</v>
      </c>
      <c r="Q28" s="24"/>
      <c r="R28" s="24"/>
      <c r="S28" s="24"/>
    </row>
    <row r="30" spans="1:19" ht="15" customHeight="1" x14ac:dyDescent="0.25"/>
    <row r="50" ht="15" customHeight="1" x14ac:dyDescent="0.25"/>
  </sheetData>
  <sheetProtection algorithmName="SHA-512" hashValue="xmzQ2k3OqMgzO0uRgCVmH0eF+fm5cLKMj/7xe57byBGFKWewZUNlAmE7vWyVpJkGD+J7E0y6vGDKSGUM8bZmVg==" saltValue="esoxpS8bYzOsKagmOP+/qw==" spinCount="100000" sheet="1" objects="1" scenarios="1"/>
  <mergeCells count="18"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_x002f_Quarterly_x0020_Data xmlns="1885e864-2ee5-448c-9200-d01b651d83d3">Suku/Quarter I, II, III &amp; IV</Data_x0020_Sukuan_x002f_Quarterly_x0020_Data>
    <Tahun_x002f_Year xmlns="1885e864-2ee5-448c-9200-d01b651d83d3">2022</Tahun_x002f_Year>
  </documentManagement>
</p:properties>
</file>

<file path=customXml/itemProps1.xml><?xml version="1.0" encoding="utf-8"?>
<ds:datastoreItem xmlns:ds="http://schemas.openxmlformats.org/officeDocument/2006/customXml" ds:itemID="{DB460F9F-E2C3-416B-AFA2-CCFC0E8A4D65}"/>
</file>

<file path=customXml/itemProps2.xml><?xml version="1.0" encoding="utf-8"?>
<ds:datastoreItem xmlns:ds="http://schemas.openxmlformats.org/officeDocument/2006/customXml" ds:itemID="{67A1F767-3C13-47E8-A201-FD95CA9C8940}"/>
</file>

<file path=customXml/itemProps3.xml><?xml version="1.0" encoding="utf-8"?>
<ds:datastoreItem xmlns:ds="http://schemas.openxmlformats.org/officeDocument/2006/customXml" ds:itemID="{B1E1CD12-FAC1-4D0D-95EB-EE5CB44FB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Jadual 3.1 Q1-Q4 2022</vt:lpstr>
      <vt:lpstr>Jadual 3.2 Q1 2022</vt:lpstr>
      <vt:lpstr>Jadual 3.2 Q2 2022</vt:lpstr>
      <vt:lpstr>Jadual 3.2 Q3 2022</vt:lpstr>
      <vt:lpstr>Jadual 3.2 Q4 2022</vt:lpstr>
      <vt:lpstr>Jadual 3.3 Q1 2022</vt:lpstr>
      <vt:lpstr>Jadual 3.3 Q2 2022</vt:lpstr>
      <vt:lpstr>Jadual 3.3 Q3 2022</vt:lpstr>
      <vt:lpstr>Jadual 3.3 Q4 2022</vt:lpstr>
      <vt:lpstr>Jadual 3.4 Q1 2022</vt:lpstr>
      <vt:lpstr>Jadual 3.4 Q2 2022</vt:lpstr>
      <vt:lpstr>Jadual 3.4 Q3 2022</vt:lpstr>
      <vt:lpstr>Jadual 3.4 Q4 2022</vt:lpstr>
      <vt:lpstr>Jadual 3.5 Q1-Q4 2022</vt:lpstr>
      <vt:lpstr>Jadual 3.6 Q1-Q4 2022</vt:lpstr>
      <vt:lpstr>Jadual 3.7 Q1 2022</vt:lpstr>
      <vt:lpstr>Jadual 3.7 Q2 2022</vt:lpstr>
      <vt:lpstr>Jadual 3.7 Q3 2022</vt:lpstr>
      <vt:lpstr>Jadual 3.7 Q4 2022</vt:lpstr>
      <vt:lpstr>'Jadual 3.2 Q1 2022'!Print_Area</vt:lpstr>
      <vt:lpstr>'Jadual 3.2 Q2 2022'!Print_Area</vt:lpstr>
      <vt:lpstr>'Jadual 3.2 Q3 2022'!Print_Area</vt:lpstr>
      <vt:lpstr>'Jadual 3.2 Q4 2022'!Print_Area</vt:lpstr>
      <vt:lpstr>'Jadual 3.5 Q1-Q4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Fazli Bin Othman</dc:creator>
  <cp:lastModifiedBy>Mohamad Fazli Bin Othman</cp:lastModifiedBy>
  <cp:lastPrinted>2023-03-02T06:09:26Z</cp:lastPrinted>
  <dcterms:created xsi:type="dcterms:W3CDTF">2022-11-12T08:40:55Z</dcterms:created>
  <dcterms:modified xsi:type="dcterms:W3CDTF">2023-03-02T06:09:49Z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</Properties>
</file>