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<sst xmlns="http://schemas.openxmlformats.org/spreadsheetml/2006/main" count="38" uniqueCount="38">
  <si>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</si>
  <si>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</si>
  <si>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</si>
  <si>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</si>
  <si>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</si>
  <si>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</si>
  <si>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</si>
  <si>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</si>
  <si>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</si>
  <si>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</si>
  <si>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</si>
  <si>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</si>
  <si>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</si>
  <si>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</si>
  <si>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</si>
  <si>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</si>
  <si>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</si>
  <si>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</si>
  <si>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</si>
  <si>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</si>
  <si>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</si>
  <si>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</si>
  <si>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</si>
  <si>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</si>
  <si>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</si>
  <si>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</si>
  <si>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</si>
  <si>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t xml:space="preserve">SABAH </t>
  </si>
  <si>
    <t>SARAWAK</t>
  </si>
  <si>
    <t>Source          :      Malaysia Airports Holdings Berhad</t>
  </si>
  <si>
    <t>SUMBER      :      SENAI AIRPORT TERMINAL SERVICES SDN. BHD</t>
  </si>
  <si>
    <t>Source          :      Senai Airport Terminal Services Sdn. Bhd</t>
  </si>
  <si>
    <t>JUMLAH PERGERAKAN PESAWAT PERDAGANGAN YANG DIKENDALIKAN MENGIKUT LAPANGAN TERBANG, MALAYSIA, 2014</t>
  </si>
  <si>
    <t>Total Commercial Aircraft Movements Handled by Airports, Malaysia, 2014</t>
  </si>
  <si>
    <r>
      <t>LAPANGAN TERBANG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Airports</t>
    </r>
  </si>
  <si>
    <r>
      <t xml:space="preserve">JUMLAH                                     </t>
    </r>
    <r>
      <rPr>
        <i/>
        <sz val="9"/>
        <rFont val="Arial"/>
        <family val="2"/>
      </rPr>
      <t>Total</t>
    </r>
    <r>
      <rPr>
        <b/>
        <i/>
        <sz val="9"/>
        <rFont val="Arial"/>
        <family val="2"/>
      </rPr>
      <t xml:space="preserve"> </t>
    </r>
  </si>
  <si>
    <r>
      <t>SEMENANJUNG</t>
    </r>
    <r>
      <rPr>
        <sz val="9"/>
        <rFont val="Arial"/>
        <family val="2"/>
      </rPr>
      <t xml:space="preserve">                         </t>
    </r>
    <r>
      <rPr>
        <i/>
        <sz val="9"/>
        <rFont val="Arial"/>
        <family val="2"/>
      </rPr>
      <t>Peninsular</t>
    </r>
  </si>
  <si>
    <t>SUMBER      :      MALAYSIA AIRPORTS HOLDINGS BERHAD (MAHB)</t>
  </si>
</sst>
</file>

<file path=xl/styles.xml><?xml version="1.0" encoding="utf-8"?>
<styleSheet xmlns="http://schemas.openxmlformats.org/spreadsheetml/2006/main">
  <numFmts count="1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WISS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" fillId="2" borderId="0" xfId="0" applyFont="1" applyFill="1" applyBorder="1" applyAlignment="1">
      <alignment horizontal="left" vertical="center" wrapText="1" indent="1"/>
    </xf>
    <xf numFmtId="166" fontId="6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Alignment="1">
      <alignment/>
    </xf>
    <xf numFmtId="3" fontId="40" fillId="0" borderId="0" xfId="0" applyNumberFormat="1" applyFont="1" applyAlignment="1">
      <alignment/>
    </xf>
    <xf numFmtId="41" fontId="6" fillId="0" borderId="0" xfId="42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165" fontId="6" fillId="0" borderId="0" xfId="42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165" fontId="3" fillId="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5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n Yr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1.140625" style="2" customWidth="1"/>
    <col min="2" max="2" width="13.421875" style="2" customWidth="1"/>
    <col min="3" max="16384" width="9.140625" style="2" customWidth="1"/>
  </cols>
  <sheetData>
    <row r="1" spans="1:2" ht="15" customHeight="1">
      <c r="A1" s="1" t="s">
        <v>32</v>
      </c>
      <c r="B1" s="1"/>
    </row>
    <row r="2" spans="1:2" ht="15" customHeight="1">
      <c r="A2" s="3" t="s">
        <v>33</v>
      </c>
      <c r="B2" s="3"/>
    </row>
    <row r="4" spans="1:2" s="5" customFormat="1" ht="24">
      <c r="A4" s="4" t="s">
        <v>34</v>
      </c>
      <c r="B4" s="4">
        <v>2014</v>
      </c>
    </row>
    <row r="5" spans="1:3" ht="12">
      <c r="A5" s="6" t="s">
        <v>0</v>
      </c>
      <c r="B5" s="7">
        <f>250212+89438</f>
        <v>339650</v>
      </c>
      <c r="C5" s="8"/>
    </row>
    <row r="6" spans="1:3" ht="12">
      <c r="A6" s="6" t="s">
        <v>1</v>
      </c>
      <c r="B6" s="7">
        <f>45749+17647</f>
        <v>63396</v>
      </c>
      <c r="C6" s="8"/>
    </row>
    <row r="7" spans="1:3" ht="12">
      <c r="A7" s="6" t="s">
        <v>2</v>
      </c>
      <c r="B7" s="7">
        <f>51389+17256</f>
        <v>68645</v>
      </c>
      <c r="C7" s="8"/>
    </row>
    <row r="8" spans="1:3" ht="12">
      <c r="A8" s="6" t="s">
        <v>3</v>
      </c>
      <c r="B8" s="7">
        <f>37605+13312</f>
        <v>50917</v>
      </c>
      <c r="C8" s="9"/>
    </row>
    <row r="9" spans="1:3" ht="12">
      <c r="A9" s="6" t="s">
        <v>4</v>
      </c>
      <c r="B9" s="7">
        <f>15698+6024</f>
        <v>21722</v>
      </c>
      <c r="C9" s="9"/>
    </row>
    <row r="10" spans="1:3" ht="12">
      <c r="A10" s="6" t="s">
        <v>5</v>
      </c>
      <c r="B10" s="10">
        <f>31601+11375</f>
        <v>42976</v>
      </c>
      <c r="C10" s="9"/>
    </row>
    <row r="11" spans="1:3" ht="12">
      <c r="A11" s="6" t="s">
        <v>6</v>
      </c>
      <c r="B11" s="7">
        <f>17880+7148</f>
        <v>25028</v>
      </c>
      <c r="C11" s="9"/>
    </row>
    <row r="12" spans="1:2" ht="12">
      <c r="A12" s="6" t="s">
        <v>7</v>
      </c>
      <c r="B12" s="7">
        <f>1114+846</f>
        <v>1960</v>
      </c>
    </row>
    <row r="13" spans="1:3" ht="15.75" customHeight="1">
      <c r="A13" s="6" t="s">
        <v>8</v>
      </c>
      <c r="B13" s="7">
        <f>7118+2541</f>
        <v>9659</v>
      </c>
      <c r="C13" s="9"/>
    </row>
    <row r="14" spans="1:3" ht="12">
      <c r="A14" s="6" t="s">
        <v>9</v>
      </c>
      <c r="B14" s="7">
        <f>6043+2378</f>
        <v>8421</v>
      </c>
      <c r="C14" s="9"/>
    </row>
    <row r="15" spans="1:2" ht="12">
      <c r="A15" s="6" t="s">
        <v>10</v>
      </c>
      <c r="B15" s="7">
        <f>88+232</f>
        <v>320</v>
      </c>
    </row>
    <row r="16" spans="1:3" ht="12">
      <c r="A16" s="6" t="s">
        <v>11</v>
      </c>
      <c r="B16" s="7">
        <f>39404+17226</f>
        <v>56630</v>
      </c>
      <c r="C16" s="9"/>
    </row>
    <row r="17" spans="1:3" ht="12">
      <c r="A17" s="6" t="s">
        <v>12</v>
      </c>
      <c r="B17" s="7">
        <f>2534+1038</f>
        <v>3572</v>
      </c>
      <c r="C17" s="9"/>
    </row>
    <row r="18" spans="1:2" ht="12">
      <c r="A18" s="6" t="s">
        <v>13</v>
      </c>
      <c r="B18" s="7">
        <v>272</v>
      </c>
    </row>
    <row r="19" spans="1:2" ht="12">
      <c r="A19" s="6" t="s">
        <v>14</v>
      </c>
      <c r="B19" s="7">
        <v>8</v>
      </c>
    </row>
    <row r="20" spans="1:2" ht="12">
      <c r="A20" s="6" t="s">
        <v>15</v>
      </c>
      <c r="B20" s="7">
        <v>430</v>
      </c>
    </row>
    <row r="21" spans="1:3" ht="12">
      <c r="A21" s="6" t="s">
        <v>16</v>
      </c>
      <c r="B21" s="7">
        <f>11454+4079</f>
        <v>15533</v>
      </c>
      <c r="C21" s="9"/>
    </row>
    <row r="22" spans="1:2" ht="12">
      <c r="A22" s="6" t="s">
        <v>17</v>
      </c>
      <c r="B22" s="7">
        <f>2773+916</f>
        <v>3689</v>
      </c>
    </row>
    <row r="23" spans="1:3" ht="12">
      <c r="A23" s="6" t="s">
        <v>18</v>
      </c>
      <c r="B23" s="7">
        <f>8841+2874</f>
        <v>11715</v>
      </c>
      <c r="C23" s="9"/>
    </row>
    <row r="24" spans="1:3" ht="12">
      <c r="A24" s="6" t="s">
        <v>19</v>
      </c>
      <c r="B24" s="7">
        <f>9659+3173</f>
        <v>12832</v>
      </c>
      <c r="C24" s="9"/>
    </row>
    <row r="25" spans="1:3" ht="12">
      <c r="A25" s="6" t="s">
        <v>20</v>
      </c>
      <c r="B25" s="7">
        <f>9061+3185</f>
        <v>12246</v>
      </c>
      <c r="C25" s="9"/>
    </row>
    <row r="26" spans="1:3" ht="12">
      <c r="A26" s="6" t="s">
        <v>21</v>
      </c>
      <c r="B26" s="7">
        <f>34117+12387</f>
        <v>46504</v>
      </c>
      <c r="C26" s="9"/>
    </row>
    <row r="27" spans="1:3" ht="12">
      <c r="A27" s="6" t="s">
        <v>22</v>
      </c>
      <c r="B27" s="7">
        <f>13083+4795</f>
        <v>17878</v>
      </c>
      <c r="C27" s="9"/>
    </row>
    <row r="28" spans="1:2" ht="12">
      <c r="A28" s="6" t="s">
        <v>23</v>
      </c>
      <c r="B28" s="7">
        <f>2055+646</f>
        <v>2701</v>
      </c>
    </row>
    <row r="29" spans="1:2" ht="12">
      <c r="A29" s="6" t="s">
        <v>24</v>
      </c>
      <c r="B29" s="7">
        <f>1606+548</f>
        <v>2154</v>
      </c>
    </row>
    <row r="30" spans="1:2" ht="12">
      <c r="A30" s="6" t="s">
        <v>25</v>
      </c>
      <c r="B30" s="7">
        <v>226</v>
      </c>
    </row>
    <row r="31" spans="1:3" ht="12">
      <c r="A31" s="6" t="s">
        <v>26</v>
      </c>
      <c r="B31" s="7">
        <f>10926+4122</f>
        <v>15048</v>
      </c>
      <c r="C31" s="9"/>
    </row>
    <row r="32" spans="1:2" s="5" customFormat="1" ht="25.5" customHeight="1">
      <c r="A32" s="11" t="s">
        <v>36</v>
      </c>
      <c r="B32" s="12">
        <f>SUM(B5:B6)+SUM(B9:B20)</f>
        <v>574044</v>
      </c>
    </row>
    <row r="33" spans="1:2" ht="12.75" customHeight="1">
      <c r="A33" s="6" t="s">
        <v>27</v>
      </c>
      <c r="B33" s="12">
        <f>B7+SUM(B21:B24)+B30</f>
        <v>112640</v>
      </c>
    </row>
    <row r="34" spans="1:2" ht="12.75" customHeight="1">
      <c r="A34" s="6" t="s">
        <v>28</v>
      </c>
      <c r="B34" s="12">
        <f>B8+SUM(B25:B29)+B31</f>
        <v>147448</v>
      </c>
    </row>
    <row r="35" spans="1:2" s="5" customFormat="1" ht="24">
      <c r="A35" s="13" t="s">
        <v>35</v>
      </c>
      <c r="B35" s="14">
        <f>SUM(B32:B34)</f>
        <v>834132</v>
      </c>
    </row>
    <row r="36" ht="12.75" customHeight="1">
      <c r="A36" s="15"/>
    </row>
    <row r="37" ht="12.75" customHeight="1">
      <c r="A37" s="15" t="s">
        <v>37</v>
      </c>
    </row>
    <row r="38" ht="12.75" customHeight="1">
      <c r="A38" s="16" t="s">
        <v>29</v>
      </c>
    </row>
    <row r="39" ht="12.75" customHeight="1">
      <c r="A39" s="15" t="s">
        <v>30</v>
      </c>
    </row>
    <row r="40" ht="12.75" customHeight="1">
      <c r="A40" s="16" t="s">
        <v>31</v>
      </c>
    </row>
    <row r="46" ht="12">
      <c r="A46" s="17"/>
    </row>
    <row r="47" ht="12">
      <c r="A47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Fatimah Binti Ghazali</dc:creator>
  <cp:keywords/>
  <dc:description/>
  <cp:lastModifiedBy>Ramlee Bin Atan</cp:lastModifiedBy>
  <dcterms:created xsi:type="dcterms:W3CDTF">2015-03-23T08:26:26Z</dcterms:created>
  <dcterms:modified xsi:type="dcterms:W3CDTF">2019-03-20T16:09:01Z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